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bjon\Dropbox\ERIC_couples\JPE submission\jbj_stuff\"/>
    </mc:Choice>
  </mc:AlternateContent>
  <xr:revisionPtr revIDLastSave="0" documentId="13_ncr:1_{AF94318C-C644-41C8-9F6F-891FCDC0E45B}" xr6:coauthVersionLast="47" xr6:coauthVersionMax="47" xr10:uidLastSave="{00000000-0000-0000-0000-000000000000}"/>
  <bookViews>
    <workbookView xWindow="0" yWindow="0" windowWidth="19200" windowHeight="10080" xr2:uid="{6A93BC0B-5ED3-482A-BC20-DAEE95F472F2}"/>
  </bookViews>
  <sheets>
    <sheet name="OOP" sheetId="1" r:id="rId1"/>
    <sheet name="OOP+MCD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8" i="1" l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38" i="2"/>
  <c r="K37" i="2"/>
  <c r="K36" i="2"/>
  <c r="K35" i="2"/>
  <c r="K34" i="2"/>
  <c r="K33" i="2"/>
  <c r="K32" i="2"/>
  <c r="K31" i="2"/>
  <c r="K30" i="2"/>
  <c r="K29" i="2"/>
  <c r="K28" i="2"/>
  <c r="K27" i="2"/>
  <c r="K26" i="2"/>
  <c r="K25" i="2"/>
  <c r="K19" i="2"/>
  <c r="K18" i="2"/>
  <c r="K17" i="2"/>
  <c r="K16" i="2"/>
  <c r="K15" i="2"/>
  <c r="K14" i="2"/>
  <c r="K13" i="2"/>
  <c r="K12" i="2"/>
  <c r="K11" i="2"/>
  <c r="K10" i="2"/>
  <c r="K9" i="2"/>
  <c r="K8" i="2"/>
  <c r="K7" i="2"/>
  <c r="K6" i="2"/>
  <c r="S38" i="1"/>
  <c r="R38" i="1"/>
  <c r="Q38" i="1"/>
  <c r="P38" i="1"/>
  <c r="O38" i="1"/>
  <c r="N38" i="1"/>
  <c r="M38" i="1"/>
  <c r="L38" i="1"/>
  <c r="S37" i="1"/>
  <c r="R37" i="1"/>
  <c r="Q37" i="1"/>
  <c r="P37" i="1"/>
  <c r="O37" i="1"/>
  <c r="N37" i="1"/>
  <c r="M37" i="1"/>
  <c r="L37" i="1"/>
  <c r="S36" i="1"/>
  <c r="R36" i="1"/>
  <c r="Q36" i="1"/>
  <c r="P36" i="1"/>
  <c r="O36" i="1"/>
  <c r="N36" i="1"/>
  <c r="M36" i="1"/>
  <c r="L36" i="1"/>
  <c r="S35" i="1"/>
  <c r="R35" i="1"/>
  <c r="Q35" i="1"/>
  <c r="P35" i="1"/>
  <c r="O35" i="1"/>
  <c r="N35" i="1"/>
  <c r="M35" i="1"/>
  <c r="L35" i="1"/>
  <c r="S34" i="1"/>
  <c r="R34" i="1"/>
  <c r="Q34" i="1"/>
  <c r="P34" i="1"/>
  <c r="O34" i="1"/>
  <c r="N34" i="1"/>
  <c r="M34" i="1"/>
  <c r="L34" i="1"/>
  <c r="S33" i="1"/>
  <c r="R33" i="1"/>
  <c r="Q33" i="1"/>
  <c r="P33" i="1"/>
  <c r="O33" i="1"/>
  <c r="N33" i="1"/>
  <c r="M33" i="1"/>
  <c r="L33" i="1"/>
  <c r="S32" i="1"/>
  <c r="R32" i="1"/>
  <c r="Q32" i="1"/>
  <c r="P32" i="1"/>
  <c r="O32" i="1"/>
  <c r="N32" i="1"/>
  <c r="M32" i="1"/>
  <c r="L32" i="1"/>
  <c r="S31" i="1"/>
  <c r="R31" i="1"/>
  <c r="Q31" i="1"/>
  <c r="P31" i="1"/>
  <c r="O31" i="1"/>
  <c r="N31" i="1"/>
  <c r="M31" i="1"/>
  <c r="L31" i="1"/>
  <c r="S30" i="1"/>
  <c r="R30" i="1"/>
  <c r="Q30" i="1"/>
  <c r="P30" i="1"/>
  <c r="O30" i="1"/>
  <c r="N30" i="1"/>
  <c r="M30" i="1"/>
  <c r="L30" i="1"/>
  <c r="S29" i="1"/>
  <c r="R29" i="1"/>
  <c r="Q29" i="1"/>
  <c r="P29" i="1"/>
  <c r="O29" i="1"/>
  <c r="N29" i="1"/>
  <c r="M29" i="1"/>
  <c r="L29" i="1"/>
  <c r="S28" i="1"/>
  <c r="R28" i="1"/>
  <c r="Q28" i="1"/>
  <c r="P28" i="1"/>
  <c r="O28" i="1"/>
  <c r="N28" i="1"/>
  <c r="M28" i="1"/>
  <c r="L28" i="1"/>
  <c r="S27" i="1"/>
  <c r="R27" i="1"/>
  <c r="Q27" i="1"/>
  <c r="P27" i="1"/>
  <c r="O27" i="1"/>
  <c r="N27" i="1"/>
  <c r="M27" i="1"/>
  <c r="L27" i="1"/>
  <c r="S26" i="1"/>
  <c r="R26" i="1"/>
  <c r="Q26" i="1"/>
  <c r="P26" i="1"/>
  <c r="O26" i="1"/>
  <c r="N26" i="1"/>
  <c r="M26" i="1"/>
  <c r="L26" i="1"/>
  <c r="S25" i="1"/>
  <c r="R25" i="1"/>
  <c r="Q25" i="1"/>
  <c r="P25" i="1"/>
  <c r="O25" i="1"/>
  <c r="N25" i="1"/>
  <c r="M25" i="1"/>
  <c r="L25" i="1"/>
  <c r="S19" i="1"/>
  <c r="R19" i="1"/>
  <c r="Q19" i="1"/>
  <c r="P19" i="1"/>
  <c r="O19" i="1"/>
  <c r="N19" i="1"/>
  <c r="M19" i="1"/>
  <c r="L19" i="1"/>
  <c r="S18" i="1"/>
  <c r="R18" i="1"/>
  <c r="Q18" i="1"/>
  <c r="P18" i="1"/>
  <c r="O18" i="1"/>
  <c r="N18" i="1"/>
  <c r="M18" i="1"/>
  <c r="L18" i="1"/>
  <c r="S17" i="1"/>
  <c r="R17" i="1"/>
  <c r="Q17" i="1"/>
  <c r="P17" i="1"/>
  <c r="O17" i="1"/>
  <c r="N17" i="1"/>
  <c r="M17" i="1"/>
  <c r="L17" i="1"/>
  <c r="S16" i="1"/>
  <c r="R16" i="1"/>
  <c r="Q16" i="1"/>
  <c r="P16" i="1"/>
  <c r="O16" i="1"/>
  <c r="N16" i="1"/>
  <c r="M16" i="1"/>
  <c r="L16" i="1"/>
  <c r="S15" i="1"/>
  <c r="R15" i="1"/>
  <c r="Q15" i="1"/>
  <c r="P15" i="1"/>
  <c r="O15" i="1"/>
  <c r="N15" i="1"/>
  <c r="M15" i="1"/>
  <c r="L15" i="1"/>
  <c r="S14" i="1"/>
  <c r="R14" i="1"/>
  <c r="Q14" i="1"/>
  <c r="P14" i="1"/>
  <c r="O14" i="1"/>
  <c r="N14" i="1"/>
  <c r="M14" i="1"/>
  <c r="L14" i="1"/>
  <c r="S13" i="1"/>
  <c r="R13" i="1"/>
  <c r="Q13" i="1"/>
  <c r="P13" i="1"/>
  <c r="O13" i="1"/>
  <c r="N13" i="1"/>
  <c r="M13" i="1"/>
  <c r="L13" i="1"/>
  <c r="S12" i="1"/>
  <c r="R12" i="1"/>
  <c r="Q12" i="1"/>
  <c r="P12" i="1"/>
  <c r="O12" i="1"/>
  <c r="N12" i="1"/>
  <c r="M12" i="1"/>
  <c r="L12" i="1"/>
  <c r="S11" i="1"/>
  <c r="R11" i="1"/>
  <c r="Q11" i="1"/>
  <c r="P11" i="1"/>
  <c r="O11" i="1"/>
  <c r="N11" i="1"/>
  <c r="M11" i="1"/>
  <c r="L11" i="1"/>
  <c r="S10" i="1"/>
  <c r="R10" i="1"/>
  <c r="Q10" i="1"/>
  <c r="P10" i="1"/>
  <c r="O10" i="1"/>
  <c r="N10" i="1"/>
  <c r="M10" i="1"/>
  <c r="L10" i="1"/>
  <c r="S9" i="1"/>
  <c r="R9" i="1"/>
  <c r="Q9" i="1"/>
  <c r="P9" i="1"/>
  <c r="O9" i="1"/>
  <c r="N9" i="1"/>
  <c r="M9" i="1"/>
  <c r="L9" i="1"/>
  <c r="S8" i="1"/>
  <c r="R8" i="1"/>
  <c r="Q8" i="1"/>
  <c r="P8" i="1"/>
  <c r="O8" i="1"/>
  <c r="N8" i="1"/>
  <c r="M8" i="1"/>
  <c r="L8" i="1"/>
  <c r="S7" i="1"/>
  <c r="R7" i="1"/>
  <c r="Q7" i="1"/>
  <c r="P7" i="1"/>
  <c r="O7" i="1"/>
  <c r="N7" i="1"/>
  <c r="M7" i="1"/>
  <c r="L7" i="1"/>
  <c r="S6" i="1"/>
  <c r="R6" i="1"/>
  <c r="Q6" i="1"/>
  <c r="P6" i="1"/>
  <c r="O6" i="1"/>
  <c r="N6" i="1"/>
  <c r="M6" i="1"/>
  <c r="L6" i="1"/>
  <c r="S38" i="2"/>
  <c r="R38" i="2"/>
  <c r="Q38" i="2"/>
  <c r="P38" i="2"/>
  <c r="O38" i="2"/>
  <c r="N38" i="2"/>
  <c r="M38" i="2"/>
  <c r="L38" i="2"/>
  <c r="S37" i="2"/>
  <c r="R37" i="2"/>
  <c r="Q37" i="2"/>
  <c r="P37" i="2"/>
  <c r="O37" i="2"/>
  <c r="N37" i="2"/>
  <c r="M37" i="2"/>
  <c r="L37" i="2"/>
  <c r="S36" i="2"/>
  <c r="R36" i="2"/>
  <c r="Q36" i="2"/>
  <c r="P36" i="2"/>
  <c r="O36" i="2"/>
  <c r="N36" i="2"/>
  <c r="M36" i="2"/>
  <c r="L36" i="2"/>
  <c r="S35" i="2"/>
  <c r="R35" i="2"/>
  <c r="Q35" i="2"/>
  <c r="P35" i="2"/>
  <c r="O35" i="2"/>
  <c r="N35" i="2"/>
  <c r="M35" i="2"/>
  <c r="L35" i="2"/>
  <c r="S34" i="2"/>
  <c r="R34" i="2"/>
  <c r="Q34" i="2"/>
  <c r="P34" i="2"/>
  <c r="O34" i="2"/>
  <c r="N34" i="2"/>
  <c r="M34" i="2"/>
  <c r="L34" i="2"/>
  <c r="S33" i="2"/>
  <c r="R33" i="2"/>
  <c r="Q33" i="2"/>
  <c r="P33" i="2"/>
  <c r="O33" i="2"/>
  <c r="N33" i="2"/>
  <c r="M33" i="2"/>
  <c r="L33" i="2"/>
  <c r="S32" i="2"/>
  <c r="R32" i="2"/>
  <c r="Q32" i="2"/>
  <c r="P32" i="2"/>
  <c r="O32" i="2"/>
  <c r="N32" i="2"/>
  <c r="M32" i="2"/>
  <c r="L32" i="2"/>
  <c r="S31" i="2"/>
  <c r="R31" i="2"/>
  <c r="Q31" i="2"/>
  <c r="P31" i="2"/>
  <c r="O31" i="2"/>
  <c r="N31" i="2"/>
  <c r="M31" i="2"/>
  <c r="L31" i="2"/>
  <c r="S30" i="2"/>
  <c r="R30" i="2"/>
  <c r="Q30" i="2"/>
  <c r="P30" i="2"/>
  <c r="O30" i="2"/>
  <c r="N30" i="2"/>
  <c r="M30" i="2"/>
  <c r="L30" i="2"/>
  <c r="S29" i="2"/>
  <c r="R29" i="2"/>
  <c r="Q29" i="2"/>
  <c r="P29" i="2"/>
  <c r="O29" i="2"/>
  <c r="N29" i="2"/>
  <c r="M29" i="2"/>
  <c r="L29" i="2"/>
  <c r="S28" i="2"/>
  <c r="R28" i="2"/>
  <c r="Q28" i="2"/>
  <c r="P28" i="2"/>
  <c r="O28" i="2"/>
  <c r="N28" i="2"/>
  <c r="M28" i="2"/>
  <c r="L28" i="2"/>
  <c r="S27" i="2"/>
  <c r="R27" i="2"/>
  <c r="Q27" i="2"/>
  <c r="P27" i="2"/>
  <c r="O27" i="2"/>
  <c r="N27" i="2"/>
  <c r="M27" i="2"/>
  <c r="L27" i="2"/>
  <c r="S26" i="2"/>
  <c r="R26" i="2"/>
  <c r="Q26" i="2"/>
  <c r="P26" i="2"/>
  <c r="O26" i="2"/>
  <c r="N26" i="2"/>
  <c r="M26" i="2"/>
  <c r="L26" i="2"/>
  <c r="S25" i="2"/>
  <c r="R25" i="2"/>
  <c r="Q25" i="2"/>
  <c r="P25" i="2"/>
  <c r="O25" i="2"/>
  <c r="N25" i="2"/>
  <c r="M25" i="2"/>
  <c r="L25" i="2"/>
  <c r="S19" i="2"/>
  <c r="R19" i="2"/>
  <c r="Q19" i="2"/>
  <c r="P19" i="2"/>
  <c r="O19" i="2"/>
  <c r="N19" i="2"/>
  <c r="M19" i="2"/>
  <c r="L19" i="2"/>
  <c r="S18" i="2"/>
  <c r="R18" i="2"/>
  <c r="Q18" i="2"/>
  <c r="P18" i="2"/>
  <c r="O18" i="2"/>
  <c r="N18" i="2"/>
  <c r="M18" i="2"/>
  <c r="L18" i="2"/>
  <c r="S17" i="2"/>
  <c r="R17" i="2"/>
  <c r="Q17" i="2"/>
  <c r="P17" i="2"/>
  <c r="O17" i="2"/>
  <c r="N17" i="2"/>
  <c r="M17" i="2"/>
  <c r="L17" i="2"/>
  <c r="S16" i="2"/>
  <c r="R16" i="2"/>
  <c r="Q16" i="2"/>
  <c r="P16" i="2"/>
  <c r="O16" i="2"/>
  <c r="N16" i="2"/>
  <c r="M16" i="2"/>
  <c r="L16" i="2"/>
  <c r="S15" i="2"/>
  <c r="R15" i="2"/>
  <c r="Q15" i="2"/>
  <c r="P15" i="2"/>
  <c r="O15" i="2"/>
  <c r="N15" i="2"/>
  <c r="M15" i="2"/>
  <c r="L15" i="2"/>
  <c r="S14" i="2"/>
  <c r="R14" i="2"/>
  <c r="Q14" i="2"/>
  <c r="P14" i="2"/>
  <c r="O14" i="2"/>
  <c r="N14" i="2"/>
  <c r="M14" i="2"/>
  <c r="L14" i="2"/>
  <c r="S13" i="2"/>
  <c r="R13" i="2"/>
  <c r="Q13" i="2"/>
  <c r="P13" i="2"/>
  <c r="O13" i="2"/>
  <c r="N13" i="2"/>
  <c r="M13" i="2"/>
  <c r="L13" i="2"/>
  <c r="S12" i="2"/>
  <c r="R12" i="2"/>
  <c r="Q12" i="2"/>
  <c r="P12" i="2"/>
  <c r="O12" i="2"/>
  <c r="N12" i="2"/>
  <c r="M12" i="2"/>
  <c r="L12" i="2"/>
  <c r="S11" i="2"/>
  <c r="R11" i="2"/>
  <c r="Q11" i="2"/>
  <c r="P11" i="2"/>
  <c r="O11" i="2"/>
  <c r="N11" i="2"/>
  <c r="M11" i="2"/>
  <c r="L11" i="2"/>
  <c r="S10" i="2"/>
  <c r="R10" i="2"/>
  <c r="Q10" i="2"/>
  <c r="P10" i="2"/>
  <c r="O10" i="2"/>
  <c r="N10" i="2"/>
  <c r="M10" i="2"/>
  <c r="L10" i="2"/>
  <c r="S9" i="2"/>
  <c r="R9" i="2"/>
  <c r="Q9" i="2"/>
  <c r="P9" i="2"/>
  <c r="O9" i="2"/>
  <c r="N9" i="2"/>
  <c r="M9" i="2"/>
  <c r="L9" i="2"/>
  <c r="S8" i="2"/>
  <c r="R8" i="2"/>
  <c r="Q8" i="2"/>
  <c r="P8" i="2"/>
  <c r="O8" i="2"/>
  <c r="N8" i="2"/>
  <c r="M8" i="2"/>
  <c r="L8" i="2"/>
  <c r="S7" i="2"/>
  <c r="R7" i="2"/>
  <c r="Q7" i="2"/>
  <c r="P7" i="2"/>
  <c r="O7" i="2"/>
  <c r="N7" i="2"/>
  <c r="M7" i="2"/>
  <c r="L7" i="2"/>
  <c r="S6" i="2"/>
  <c r="R6" i="2"/>
  <c r="Q6" i="2"/>
  <c r="P6" i="2"/>
  <c r="O6" i="2"/>
  <c r="N6" i="2"/>
  <c r="M6" i="2"/>
  <c r="L6" i="2"/>
  <c r="E58" i="2"/>
  <c r="D58" i="2"/>
  <c r="C58" i="2"/>
  <c r="B58" i="2"/>
  <c r="A58" i="2"/>
  <c r="E57" i="2"/>
  <c r="D57" i="2"/>
  <c r="C57" i="2"/>
  <c r="B57" i="2"/>
  <c r="A57" i="2"/>
  <c r="E56" i="2"/>
  <c r="D56" i="2"/>
  <c r="C56" i="2"/>
  <c r="B56" i="2"/>
  <c r="A56" i="2"/>
  <c r="E55" i="2"/>
  <c r="D55" i="2"/>
  <c r="C55" i="2"/>
  <c r="B55" i="2"/>
  <c r="A55" i="2"/>
  <c r="E54" i="2"/>
  <c r="D54" i="2"/>
  <c r="C54" i="2"/>
  <c r="B54" i="2"/>
  <c r="A54" i="2"/>
  <c r="E53" i="2"/>
  <c r="D53" i="2"/>
  <c r="C53" i="2"/>
  <c r="B53" i="2"/>
  <c r="A53" i="2"/>
  <c r="E52" i="2"/>
  <c r="D52" i="2"/>
  <c r="C52" i="2"/>
  <c r="B52" i="2"/>
  <c r="A52" i="2"/>
  <c r="E51" i="2"/>
  <c r="D51" i="2"/>
  <c r="C51" i="2"/>
  <c r="B51" i="2"/>
  <c r="A51" i="2"/>
  <c r="E50" i="2"/>
  <c r="D50" i="2"/>
  <c r="C50" i="2"/>
  <c r="B50" i="2"/>
  <c r="A50" i="2"/>
  <c r="E49" i="2"/>
  <c r="D49" i="2"/>
  <c r="C49" i="2"/>
  <c r="B49" i="2"/>
  <c r="A49" i="2"/>
  <c r="E48" i="2"/>
  <c r="D48" i="2"/>
  <c r="C48" i="2"/>
  <c r="B48" i="2"/>
  <c r="A48" i="2"/>
  <c r="E47" i="2"/>
  <c r="D47" i="2"/>
  <c r="C47" i="2"/>
  <c r="B47" i="2"/>
  <c r="A47" i="2"/>
  <c r="E46" i="2"/>
  <c r="D46" i="2"/>
  <c r="C46" i="2"/>
  <c r="B46" i="2"/>
  <c r="A46" i="2"/>
  <c r="E45" i="2"/>
  <c r="D45" i="2"/>
  <c r="C45" i="2"/>
  <c r="B45" i="2"/>
  <c r="A45" i="2"/>
  <c r="E58" i="1"/>
  <c r="D58" i="1"/>
  <c r="E57" i="1"/>
  <c r="D57" i="1"/>
  <c r="E56" i="1"/>
  <c r="D56" i="1"/>
  <c r="E55" i="1"/>
  <c r="D55" i="1"/>
  <c r="E54" i="1"/>
  <c r="D54" i="1"/>
  <c r="E53" i="1"/>
  <c r="D53" i="1"/>
  <c r="E52" i="1"/>
  <c r="D52" i="1"/>
  <c r="E51" i="1"/>
  <c r="D51" i="1"/>
  <c r="E50" i="1"/>
  <c r="D50" i="1"/>
  <c r="E49" i="1"/>
  <c r="D49" i="1"/>
  <c r="E48" i="1"/>
  <c r="D48" i="1"/>
  <c r="E47" i="1"/>
  <c r="D47" i="1"/>
  <c r="E46" i="1"/>
  <c r="D46" i="1"/>
  <c r="E45" i="1"/>
  <c r="D45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</calcChain>
</file>

<file path=xl/sharedStrings.xml><?xml version="1.0" encoding="utf-8"?>
<sst xmlns="http://schemas.openxmlformats.org/spreadsheetml/2006/main" count="110" uniqueCount="18">
  <si>
    <t>Discounted sums of Oop Medex: 90th percentiles for survivors</t>
  </si>
  <si>
    <t>Age</t>
  </si>
  <si>
    <t>All</t>
  </si>
  <si>
    <t>tercile1</t>
  </si>
  <si>
    <t>tercile2</t>
  </si>
  <si>
    <t>tercile3</t>
  </si>
  <si>
    <t>&lt;---------------Singles---------------&gt;</t>
  </si>
  <si>
    <t>&lt;---------------Couples---------------&gt;</t>
  </si>
  <si>
    <t>Discounted sums of Oop Medex: Means for survivors</t>
  </si>
  <si>
    <t>Singles</t>
  </si>
  <si>
    <t>Couples</t>
  </si>
  <si>
    <t>Mean</t>
  </si>
  <si>
    <t>90th</t>
  </si>
  <si>
    <t>OOP Spending, All Terciles</t>
  </si>
  <si>
    <t>Discounted sums of Oop+Medicaid Medex: Means for survivors</t>
  </si>
  <si>
    <t>OOP + Medicaid Spending, All Terciles</t>
  </si>
  <si>
    <t>Discounted sums of Oop+Medicaid Medex: 90th percentiles for survivors</t>
  </si>
  <si>
    <t>Discounted sums of Oop: 90th percentiles for survivors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</si>
</sst>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1" fontId="0" fillId="0" borderId="0" xfId="0" applyNumberFormat="1"/>
    <xf numFmtId="164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/>
              <a:t>Lifetime Medical Spending, Out-of-pocket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517169728783903"/>
          <c:y val="0.17502333041703119"/>
          <c:w val="0.79104352580927384"/>
          <c:h val="0.54350976961213182"/>
        </c:manualLayout>
      </c:layout>
      <c:scatterChart>
        <c:scatterStyle val="lineMarker"/>
        <c:varyColors val="0"/>
        <c:ser>
          <c:idx val="0"/>
          <c:order val="0"/>
          <c:tx>
            <c:v>Means, Initial Singles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OOP!$A$46:$A$58</c:f>
              <c:numCache>
                <c:formatCode>General</c:formatCode>
                <c:ptCount val="13"/>
                <c:pt idx="0">
                  <c:v>77</c:v>
                </c:pt>
                <c:pt idx="1">
                  <c:v>79</c:v>
                </c:pt>
                <c:pt idx="2">
                  <c:v>81</c:v>
                </c:pt>
                <c:pt idx="3">
                  <c:v>83</c:v>
                </c:pt>
                <c:pt idx="4">
                  <c:v>85</c:v>
                </c:pt>
                <c:pt idx="5">
                  <c:v>87</c:v>
                </c:pt>
                <c:pt idx="6">
                  <c:v>89</c:v>
                </c:pt>
                <c:pt idx="7">
                  <c:v>91</c:v>
                </c:pt>
                <c:pt idx="8">
                  <c:v>93</c:v>
                </c:pt>
                <c:pt idx="9">
                  <c:v>95</c:v>
                </c:pt>
                <c:pt idx="10">
                  <c:v>97</c:v>
                </c:pt>
                <c:pt idx="11">
                  <c:v>99</c:v>
                </c:pt>
                <c:pt idx="12">
                  <c:v>101</c:v>
                </c:pt>
              </c:numCache>
            </c:numRef>
          </c:xVal>
          <c:yVal>
            <c:numRef>
              <c:f>OOP!$B$46:$B$58</c:f>
              <c:numCache>
                <c:formatCode>0.0</c:formatCode>
                <c:ptCount val="13"/>
                <c:pt idx="0">
                  <c:v>53.08</c:v>
                </c:pt>
                <c:pt idx="1">
                  <c:v>53.95</c:v>
                </c:pt>
                <c:pt idx="2">
                  <c:v>54.74</c:v>
                </c:pt>
                <c:pt idx="3">
                  <c:v>55.19</c:v>
                </c:pt>
                <c:pt idx="4">
                  <c:v>55.1</c:v>
                </c:pt>
                <c:pt idx="5">
                  <c:v>54.39</c:v>
                </c:pt>
                <c:pt idx="6">
                  <c:v>53.27</c:v>
                </c:pt>
                <c:pt idx="7">
                  <c:v>51.93</c:v>
                </c:pt>
                <c:pt idx="8">
                  <c:v>49.18</c:v>
                </c:pt>
                <c:pt idx="9">
                  <c:v>46.22</c:v>
                </c:pt>
                <c:pt idx="10">
                  <c:v>41.79</c:v>
                </c:pt>
                <c:pt idx="11">
                  <c:v>34.6</c:v>
                </c:pt>
                <c:pt idx="12">
                  <c:v>22.95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EA6-450A-994F-5A9EFB06E1FA}"/>
            </c:ext>
          </c:extLst>
        </c:ser>
        <c:ser>
          <c:idx val="1"/>
          <c:order val="1"/>
          <c:tx>
            <c:v>90th %tile, Initial Singles</c:v>
          </c:tx>
          <c:spPr>
            <a:ln w="25400" cap="rnd">
              <a:solidFill>
                <a:srgbClr val="0070C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OOP!$A$46:$A$58</c:f>
              <c:numCache>
                <c:formatCode>General</c:formatCode>
                <c:ptCount val="13"/>
                <c:pt idx="0">
                  <c:v>77</c:v>
                </c:pt>
                <c:pt idx="1">
                  <c:v>79</c:v>
                </c:pt>
                <c:pt idx="2">
                  <c:v>81</c:v>
                </c:pt>
                <c:pt idx="3">
                  <c:v>83</c:v>
                </c:pt>
                <c:pt idx="4">
                  <c:v>85</c:v>
                </c:pt>
                <c:pt idx="5">
                  <c:v>87</c:v>
                </c:pt>
                <c:pt idx="6">
                  <c:v>89</c:v>
                </c:pt>
                <c:pt idx="7">
                  <c:v>91</c:v>
                </c:pt>
                <c:pt idx="8">
                  <c:v>93</c:v>
                </c:pt>
                <c:pt idx="9">
                  <c:v>95</c:v>
                </c:pt>
                <c:pt idx="10">
                  <c:v>97</c:v>
                </c:pt>
                <c:pt idx="11">
                  <c:v>99</c:v>
                </c:pt>
                <c:pt idx="12">
                  <c:v>101</c:v>
                </c:pt>
              </c:numCache>
            </c:numRef>
          </c:xVal>
          <c:yVal>
            <c:numRef>
              <c:f>OOP!$C$46:$C$58</c:f>
              <c:numCache>
                <c:formatCode>0.0</c:formatCode>
                <c:ptCount val="13"/>
                <c:pt idx="0">
                  <c:v>112.2</c:v>
                </c:pt>
                <c:pt idx="1">
                  <c:v>114.8</c:v>
                </c:pt>
                <c:pt idx="2">
                  <c:v>117.3</c:v>
                </c:pt>
                <c:pt idx="3">
                  <c:v>119</c:v>
                </c:pt>
                <c:pt idx="4">
                  <c:v>119.3</c:v>
                </c:pt>
                <c:pt idx="5">
                  <c:v>119.3</c:v>
                </c:pt>
                <c:pt idx="6">
                  <c:v>117.8</c:v>
                </c:pt>
                <c:pt idx="7">
                  <c:v>115.9</c:v>
                </c:pt>
                <c:pt idx="8">
                  <c:v>111.3</c:v>
                </c:pt>
                <c:pt idx="9">
                  <c:v>104.4</c:v>
                </c:pt>
                <c:pt idx="10">
                  <c:v>97.08</c:v>
                </c:pt>
                <c:pt idx="11">
                  <c:v>79.98</c:v>
                </c:pt>
                <c:pt idx="12">
                  <c:v>54.35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EA6-450A-994F-5A9EFB06E1FA}"/>
            </c:ext>
          </c:extLst>
        </c:ser>
        <c:ser>
          <c:idx val="2"/>
          <c:order val="2"/>
          <c:tx>
            <c:v>Means, Initial Couples</c:v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OOP!$A$46:$A$58</c:f>
              <c:numCache>
                <c:formatCode>General</c:formatCode>
                <c:ptCount val="13"/>
                <c:pt idx="0">
                  <c:v>77</c:v>
                </c:pt>
                <c:pt idx="1">
                  <c:v>79</c:v>
                </c:pt>
                <c:pt idx="2">
                  <c:v>81</c:v>
                </c:pt>
                <c:pt idx="3">
                  <c:v>83</c:v>
                </c:pt>
                <c:pt idx="4">
                  <c:v>85</c:v>
                </c:pt>
                <c:pt idx="5">
                  <c:v>87</c:v>
                </c:pt>
                <c:pt idx="6">
                  <c:v>89</c:v>
                </c:pt>
                <c:pt idx="7">
                  <c:v>91</c:v>
                </c:pt>
                <c:pt idx="8">
                  <c:v>93</c:v>
                </c:pt>
                <c:pt idx="9">
                  <c:v>95</c:v>
                </c:pt>
                <c:pt idx="10">
                  <c:v>97</c:v>
                </c:pt>
                <c:pt idx="11">
                  <c:v>99</c:v>
                </c:pt>
                <c:pt idx="12">
                  <c:v>101</c:v>
                </c:pt>
              </c:numCache>
            </c:numRef>
          </c:xVal>
          <c:yVal>
            <c:numRef>
              <c:f>OOP!$D$46:$D$58</c:f>
              <c:numCache>
                <c:formatCode>0.0</c:formatCode>
                <c:ptCount val="13"/>
                <c:pt idx="0">
                  <c:v>114.2</c:v>
                </c:pt>
                <c:pt idx="1">
                  <c:v>107.8</c:v>
                </c:pt>
                <c:pt idx="2">
                  <c:v>101.7</c:v>
                </c:pt>
                <c:pt idx="3">
                  <c:v>96.09</c:v>
                </c:pt>
                <c:pt idx="4">
                  <c:v>90.69</c:v>
                </c:pt>
                <c:pt idx="5">
                  <c:v>85.65</c:v>
                </c:pt>
                <c:pt idx="6">
                  <c:v>80.430000000000007</c:v>
                </c:pt>
                <c:pt idx="7">
                  <c:v>75.349999999999994</c:v>
                </c:pt>
                <c:pt idx="8">
                  <c:v>69.55</c:v>
                </c:pt>
                <c:pt idx="9">
                  <c:v>63.2</c:v>
                </c:pt>
                <c:pt idx="10">
                  <c:v>55.9</c:v>
                </c:pt>
                <c:pt idx="11">
                  <c:v>46.58</c:v>
                </c:pt>
                <c:pt idx="12">
                  <c:v>29.97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EA6-450A-994F-5A9EFB06E1FA}"/>
            </c:ext>
          </c:extLst>
        </c:ser>
        <c:ser>
          <c:idx val="3"/>
          <c:order val="3"/>
          <c:tx>
            <c:v>90th %tile, Initial Couples</c:v>
          </c:tx>
          <c:spPr>
            <a:ln w="25400" cap="rnd">
              <a:solidFill>
                <a:srgbClr val="FF0000"/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OOP!$A$46:$A$58</c:f>
              <c:numCache>
                <c:formatCode>General</c:formatCode>
                <c:ptCount val="13"/>
                <c:pt idx="0">
                  <c:v>77</c:v>
                </c:pt>
                <c:pt idx="1">
                  <c:v>79</c:v>
                </c:pt>
                <c:pt idx="2">
                  <c:v>81</c:v>
                </c:pt>
                <c:pt idx="3">
                  <c:v>83</c:v>
                </c:pt>
                <c:pt idx="4">
                  <c:v>85</c:v>
                </c:pt>
                <c:pt idx="5">
                  <c:v>87</c:v>
                </c:pt>
                <c:pt idx="6">
                  <c:v>89</c:v>
                </c:pt>
                <c:pt idx="7">
                  <c:v>91</c:v>
                </c:pt>
                <c:pt idx="8">
                  <c:v>93</c:v>
                </c:pt>
                <c:pt idx="9">
                  <c:v>95</c:v>
                </c:pt>
                <c:pt idx="10">
                  <c:v>97</c:v>
                </c:pt>
                <c:pt idx="11">
                  <c:v>99</c:v>
                </c:pt>
                <c:pt idx="12">
                  <c:v>101</c:v>
                </c:pt>
              </c:numCache>
            </c:numRef>
          </c:xVal>
          <c:yVal>
            <c:numRef>
              <c:f>OOP!$E$46:$E$58</c:f>
              <c:numCache>
                <c:formatCode>0.0</c:formatCode>
                <c:ptCount val="13"/>
                <c:pt idx="0">
                  <c:v>208.9</c:v>
                </c:pt>
                <c:pt idx="1">
                  <c:v>205.4</c:v>
                </c:pt>
                <c:pt idx="2">
                  <c:v>199.3</c:v>
                </c:pt>
                <c:pt idx="3">
                  <c:v>193.4</c:v>
                </c:pt>
                <c:pt idx="4">
                  <c:v>185.8</c:v>
                </c:pt>
                <c:pt idx="5">
                  <c:v>177.9</c:v>
                </c:pt>
                <c:pt idx="6">
                  <c:v>170.3</c:v>
                </c:pt>
                <c:pt idx="7">
                  <c:v>160.9</c:v>
                </c:pt>
                <c:pt idx="8">
                  <c:v>149.19999999999999</c:v>
                </c:pt>
                <c:pt idx="9">
                  <c:v>139.80000000000001</c:v>
                </c:pt>
                <c:pt idx="10">
                  <c:v>124</c:v>
                </c:pt>
                <c:pt idx="11">
                  <c:v>106.4</c:v>
                </c:pt>
                <c:pt idx="12">
                  <c:v>70.31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EA6-450A-994F-5A9EFB06E1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7957344"/>
        <c:axId val="1397958176"/>
      </c:scatterChart>
      <c:valAx>
        <c:axId val="1397957344"/>
        <c:scaling>
          <c:orientation val="minMax"/>
          <c:max val="102"/>
          <c:min val="7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7958176"/>
        <c:crosses val="autoZero"/>
        <c:crossBetween val="midCat"/>
        <c:majorUnit val="4"/>
        <c:minorUnit val="1"/>
      </c:valAx>
      <c:valAx>
        <c:axId val="1397958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aseline="0">
                    <a:solidFill>
                      <a:schemeClr val="tx1"/>
                    </a:solidFill>
                  </a:rPr>
                  <a:t>1000s of $2014</a:t>
                </a:r>
              </a:p>
            </c:rich>
          </c:tx>
          <c:layout>
            <c:manualLayout>
              <c:xMode val="edge"/>
              <c:yMode val="edge"/>
              <c:x val="2.2222222222222223E-2"/>
              <c:y val="0.281519393409157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7957344"/>
        <c:crosses val="autoZero"/>
        <c:crossBetween val="midCat"/>
        <c:majorUnit val="4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9.7234033245844273E-2"/>
          <c:y val="0.84216972878390206"/>
          <c:w val="0.80553193350831143"/>
          <c:h val="0.1485710119568387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aseline="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7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70"/>
              <a:t>Lifetime Medical Spending, Out-of-pocket +</a:t>
            </a:r>
            <a:r>
              <a:rPr lang="en-US" sz="1270" baseline="0"/>
              <a:t> </a:t>
            </a:r>
            <a:r>
              <a:rPr lang="en-US" sz="1270"/>
              <a:t>Medicaid, by PI Tercile, 90th</a:t>
            </a:r>
            <a:r>
              <a:rPr lang="en-US" sz="1270" baseline="0"/>
              <a:t> Percentiles</a:t>
            </a:r>
            <a:r>
              <a:rPr lang="en-US" sz="1270"/>
              <a:t> for Initial Couples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7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072725284339456"/>
          <c:y val="0.22594925634295712"/>
          <c:w val="0.79104352580927384"/>
          <c:h val="0.54350976961213182"/>
        </c:manualLayout>
      </c:layout>
      <c:scatterChart>
        <c:scatterStyle val="lineMarker"/>
        <c:varyColors val="0"/>
        <c:ser>
          <c:idx val="1"/>
          <c:order val="0"/>
          <c:tx>
            <c:v>Top tercile</c:v>
          </c:tx>
          <c:spPr>
            <a:ln w="444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'OOP+MCD'!$K$26:$K$38</c:f>
              <c:numCache>
                <c:formatCode>General</c:formatCode>
                <c:ptCount val="13"/>
                <c:pt idx="0">
                  <c:v>77</c:v>
                </c:pt>
                <c:pt idx="1">
                  <c:v>79</c:v>
                </c:pt>
                <c:pt idx="2">
                  <c:v>81</c:v>
                </c:pt>
                <c:pt idx="3">
                  <c:v>83</c:v>
                </c:pt>
                <c:pt idx="4">
                  <c:v>85</c:v>
                </c:pt>
                <c:pt idx="5">
                  <c:v>87</c:v>
                </c:pt>
                <c:pt idx="6">
                  <c:v>89</c:v>
                </c:pt>
                <c:pt idx="7">
                  <c:v>91</c:v>
                </c:pt>
                <c:pt idx="8">
                  <c:v>93</c:v>
                </c:pt>
                <c:pt idx="9">
                  <c:v>95</c:v>
                </c:pt>
                <c:pt idx="10">
                  <c:v>97</c:v>
                </c:pt>
                <c:pt idx="11">
                  <c:v>99</c:v>
                </c:pt>
                <c:pt idx="12">
                  <c:v>101</c:v>
                </c:pt>
              </c:numCache>
            </c:numRef>
          </c:xVal>
          <c:yVal>
            <c:numRef>
              <c:f>'OOP+MCD'!$S$26:$S$38</c:f>
              <c:numCache>
                <c:formatCode>0.0</c:formatCode>
                <c:ptCount val="13"/>
                <c:pt idx="0">
                  <c:v>264.60000000000002</c:v>
                </c:pt>
                <c:pt idx="1">
                  <c:v>264.89999999999998</c:v>
                </c:pt>
                <c:pt idx="2">
                  <c:v>262.7</c:v>
                </c:pt>
                <c:pt idx="3">
                  <c:v>260.5</c:v>
                </c:pt>
                <c:pt idx="4">
                  <c:v>257.89999999999998</c:v>
                </c:pt>
                <c:pt idx="5">
                  <c:v>255.1</c:v>
                </c:pt>
                <c:pt idx="6">
                  <c:v>250.1</c:v>
                </c:pt>
                <c:pt idx="7">
                  <c:v>246.9</c:v>
                </c:pt>
                <c:pt idx="8">
                  <c:v>243</c:v>
                </c:pt>
                <c:pt idx="9">
                  <c:v>234</c:v>
                </c:pt>
                <c:pt idx="10">
                  <c:v>212.2</c:v>
                </c:pt>
                <c:pt idx="11">
                  <c:v>193.8</c:v>
                </c:pt>
                <c:pt idx="12">
                  <c:v>131.5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AC0-4F85-A7B4-9920702A8DCD}"/>
            </c:ext>
          </c:extLst>
        </c:ser>
        <c:ser>
          <c:idx val="3"/>
          <c:order val="1"/>
          <c:tx>
            <c:v>Middle tercile</c:v>
          </c:tx>
          <c:spPr>
            <a:ln w="317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'OOP+MCD'!$K$26:$K$38</c:f>
              <c:numCache>
                <c:formatCode>General</c:formatCode>
                <c:ptCount val="13"/>
                <c:pt idx="0">
                  <c:v>77</c:v>
                </c:pt>
                <c:pt idx="1">
                  <c:v>79</c:v>
                </c:pt>
                <c:pt idx="2">
                  <c:v>81</c:v>
                </c:pt>
                <c:pt idx="3">
                  <c:v>83</c:v>
                </c:pt>
                <c:pt idx="4">
                  <c:v>85</c:v>
                </c:pt>
                <c:pt idx="5">
                  <c:v>87</c:v>
                </c:pt>
                <c:pt idx="6">
                  <c:v>89</c:v>
                </c:pt>
                <c:pt idx="7">
                  <c:v>91</c:v>
                </c:pt>
                <c:pt idx="8">
                  <c:v>93</c:v>
                </c:pt>
                <c:pt idx="9">
                  <c:v>95</c:v>
                </c:pt>
                <c:pt idx="10">
                  <c:v>97</c:v>
                </c:pt>
                <c:pt idx="11">
                  <c:v>99</c:v>
                </c:pt>
                <c:pt idx="12">
                  <c:v>101</c:v>
                </c:pt>
              </c:numCache>
            </c:numRef>
          </c:xVal>
          <c:yVal>
            <c:numRef>
              <c:f>'OOP+MCD'!$R$26:$R$38</c:f>
              <c:numCache>
                <c:formatCode>0.0</c:formatCode>
                <c:ptCount val="13"/>
                <c:pt idx="0">
                  <c:v>244.2</c:v>
                </c:pt>
                <c:pt idx="1">
                  <c:v>241.9</c:v>
                </c:pt>
                <c:pt idx="2">
                  <c:v>238.6</c:v>
                </c:pt>
                <c:pt idx="3">
                  <c:v>236</c:v>
                </c:pt>
                <c:pt idx="4">
                  <c:v>235.3</c:v>
                </c:pt>
                <c:pt idx="5">
                  <c:v>232</c:v>
                </c:pt>
                <c:pt idx="6">
                  <c:v>227.8</c:v>
                </c:pt>
                <c:pt idx="7">
                  <c:v>224.2</c:v>
                </c:pt>
                <c:pt idx="8">
                  <c:v>217.2</c:v>
                </c:pt>
                <c:pt idx="9">
                  <c:v>211.4</c:v>
                </c:pt>
                <c:pt idx="10">
                  <c:v>193.2</c:v>
                </c:pt>
                <c:pt idx="11">
                  <c:v>165.1</c:v>
                </c:pt>
                <c:pt idx="12">
                  <c:v>123.6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AC0-4F85-A7B4-9920702A8DCD}"/>
            </c:ext>
          </c:extLst>
        </c:ser>
        <c:ser>
          <c:idx val="2"/>
          <c:order val="2"/>
          <c:tx>
            <c:v>Bottom tercile</c:v>
          </c:tx>
          <c:spPr>
            <a:ln w="22225" cap="rnd">
              <a:solidFill>
                <a:srgbClr val="00B050"/>
              </a:solidFill>
              <a:round/>
            </a:ln>
            <a:effectLst/>
          </c:spPr>
          <c:marker>
            <c:symbol val="plus"/>
            <c:size val="8"/>
            <c:spPr>
              <a:noFill/>
              <a:ln w="22225">
                <a:solidFill>
                  <a:srgbClr val="00B050"/>
                </a:solidFill>
              </a:ln>
              <a:effectLst/>
            </c:spPr>
          </c:marker>
          <c:xVal>
            <c:numRef>
              <c:f>'OOP+MCD'!$K$26:$K$38</c:f>
              <c:numCache>
                <c:formatCode>General</c:formatCode>
                <c:ptCount val="13"/>
                <c:pt idx="0">
                  <c:v>77</c:v>
                </c:pt>
                <c:pt idx="1">
                  <c:v>79</c:v>
                </c:pt>
                <c:pt idx="2">
                  <c:v>81</c:v>
                </c:pt>
                <c:pt idx="3">
                  <c:v>83</c:v>
                </c:pt>
                <c:pt idx="4">
                  <c:v>85</c:v>
                </c:pt>
                <c:pt idx="5">
                  <c:v>87</c:v>
                </c:pt>
                <c:pt idx="6">
                  <c:v>89</c:v>
                </c:pt>
                <c:pt idx="7">
                  <c:v>91</c:v>
                </c:pt>
                <c:pt idx="8">
                  <c:v>93</c:v>
                </c:pt>
                <c:pt idx="9">
                  <c:v>95</c:v>
                </c:pt>
                <c:pt idx="10">
                  <c:v>97</c:v>
                </c:pt>
                <c:pt idx="11">
                  <c:v>99</c:v>
                </c:pt>
                <c:pt idx="12">
                  <c:v>101</c:v>
                </c:pt>
              </c:numCache>
            </c:numRef>
          </c:xVal>
          <c:yVal>
            <c:numRef>
              <c:f>'OOP+MCD'!$Q$26:$Q$38</c:f>
              <c:numCache>
                <c:formatCode>0.0</c:formatCode>
                <c:ptCount val="13"/>
                <c:pt idx="0">
                  <c:v>209.6</c:v>
                </c:pt>
                <c:pt idx="1">
                  <c:v>208</c:v>
                </c:pt>
                <c:pt idx="2">
                  <c:v>206.4</c:v>
                </c:pt>
                <c:pt idx="3">
                  <c:v>203.2</c:v>
                </c:pt>
                <c:pt idx="4">
                  <c:v>200.9</c:v>
                </c:pt>
                <c:pt idx="5">
                  <c:v>201.5</c:v>
                </c:pt>
                <c:pt idx="6">
                  <c:v>198.2</c:v>
                </c:pt>
                <c:pt idx="7">
                  <c:v>192.1</c:v>
                </c:pt>
                <c:pt idx="8">
                  <c:v>190.1</c:v>
                </c:pt>
                <c:pt idx="9">
                  <c:v>176.8</c:v>
                </c:pt>
                <c:pt idx="10">
                  <c:v>162.30000000000001</c:v>
                </c:pt>
                <c:pt idx="11">
                  <c:v>142.9</c:v>
                </c:pt>
                <c:pt idx="12">
                  <c:v>104.1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AC0-4F85-A7B4-9920702A8D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7957344"/>
        <c:axId val="1397958176"/>
      </c:scatterChart>
      <c:valAx>
        <c:axId val="1397957344"/>
        <c:scaling>
          <c:orientation val="minMax"/>
          <c:max val="102"/>
          <c:min val="7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7958176"/>
        <c:crosses val="autoZero"/>
        <c:crossBetween val="midCat"/>
        <c:majorUnit val="4"/>
        <c:minorUnit val="1"/>
      </c:valAx>
      <c:valAx>
        <c:axId val="1397958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aseline="0">
                    <a:solidFill>
                      <a:schemeClr val="tx1"/>
                    </a:solidFill>
                  </a:rPr>
                  <a:t>1000s of $2014</a:t>
                </a:r>
              </a:p>
            </c:rich>
          </c:tx>
          <c:layout>
            <c:manualLayout>
              <c:xMode val="edge"/>
              <c:yMode val="edge"/>
              <c:x val="2.5000000000000001E-2"/>
              <c:y val="0.327815689705453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79573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0001181102362204"/>
          <c:y val="0.86994750656167974"/>
          <c:w val="0.80553193350831143"/>
          <c:h val="0.1115339749198016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aseline="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7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70"/>
              <a:t>Lifetime Medical Spending, Out-of-pocket,</a:t>
            </a:r>
          </a:p>
          <a:p>
            <a:pPr>
              <a:defRPr sz="1270"/>
            </a:pPr>
            <a:r>
              <a:rPr lang="en-US" sz="1270"/>
              <a:t>by PI Tercile, Means for Initial Singles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7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072725284339456"/>
          <c:y val="0.22594925634295712"/>
          <c:w val="0.79104352580927384"/>
          <c:h val="0.54350976961213182"/>
        </c:manualLayout>
      </c:layout>
      <c:scatterChart>
        <c:scatterStyle val="lineMarker"/>
        <c:varyColors val="0"/>
        <c:ser>
          <c:idx val="1"/>
          <c:order val="0"/>
          <c:tx>
            <c:v>Top tercile</c:v>
          </c:tx>
          <c:spPr>
            <a:ln w="444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OOP!$K$7:$K$19</c:f>
              <c:numCache>
                <c:formatCode>General</c:formatCode>
                <c:ptCount val="13"/>
                <c:pt idx="0">
                  <c:v>77</c:v>
                </c:pt>
                <c:pt idx="1">
                  <c:v>79</c:v>
                </c:pt>
                <c:pt idx="2">
                  <c:v>81</c:v>
                </c:pt>
                <c:pt idx="3">
                  <c:v>83</c:v>
                </c:pt>
                <c:pt idx="4">
                  <c:v>85</c:v>
                </c:pt>
                <c:pt idx="5">
                  <c:v>87</c:v>
                </c:pt>
                <c:pt idx="6">
                  <c:v>89</c:v>
                </c:pt>
                <c:pt idx="7">
                  <c:v>91</c:v>
                </c:pt>
                <c:pt idx="8">
                  <c:v>93</c:v>
                </c:pt>
                <c:pt idx="9">
                  <c:v>95</c:v>
                </c:pt>
                <c:pt idx="10">
                  <c:v>97</c:v>
                </c:pt>
                <c:pt idx="11">
                  <c:v>99</c:v>
                </c:pt>
                <c:pt idx="12">
                  <c:v>101</c:v>
                </c:pt>
              </c:numCache>
            </c:numRef>
          </c:xVal>
          <c:yVal>
            <c:numRef>
              <c:f>OOP!$O$7:$O$19</c:f>
              <c:numCache>
                <c:formatCode>0.0</c:formatCode>
                <c:ptCount val="13"/>
                <c:pt idx="0">
                  <c:v>70.349999999999994</c:v>
                </c:pt>
                <c:pt idx="1">
                  <c:v>72.08</c:v>
                </c:pt>
                <c:pt idx="2">
                  <c:v>73.69</c:v>
                </c:pt>
                <c:pt idx="3">
                  <c:v>74.930000000000007</c:v>
                </c:pt>
                <c:pt idx="4">
                  <c:v>75.5</c:v>
                </c:pt>
                <c:pt idx="5">
                  <c:v>75.959999999999994</c:v>
                </c:pt>
                <c:pt idx="6">
                  <c:v>75.510000000000005</c:v>
                </c:pt>
                <c:pt idx="7">
                  <c:v>74.680000000000007</c:v>
                </c:pt>
                <c:pt idx="8">
                  <c:v>72.55</c:v>
                </c:pt>
                <c:pt idx="9">
                  <c:v>69.12</c:v>
                </c:pt>
                <c:pt idx="10">
                  <c:v>63.82</c:v>
                </c:pt>
                <c:pt idx="11">
                  <c:v>54.04</c:v>
                </c:pt>
                <c:pt idx="12">
                  <c:v>36.65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981-4976-8655-D599C5C83378}"/>
            </c:ext>
          </c:extLst>
        </c:ser>
        <c:ser>
          <c:idx val="3"/>
          <c:order val="1"/>
          <c:tx>
            <c:v>Middle tercile</c:v>
          </c:tx>
          <c:spPr>
            <a:ln w="31750" cap="rnd">
              <a:solidFill>
                <a:srgbClr val="00206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OOP!$K$7:$K$19</c:f>
              <c:numCache>
                <c:formatCode>General</c:formatCode>
                <c:ptCount val="13"/>
                <c:pt idx="0">
                  <c:v>77</c:v>
                </c:pt>
                <c:pt idx="1">
                  <c:v>79</c:v>
                </c:pt>
                <c:pt idx="2">
                  <c:v>81</c:v>
                </c:pt>
                <c:pt idx="3">
                  <c:v>83</c:v>
                </c:pt>
                <c:pt idx="4">
                  <c:v>85</c:v>
                </c:pt>
                <c:pt idx="5">
                  <c:v>87</c:v>
                </c:pt>
                <c:pt idx="6">
                  <c:v>89</c:v>
                </c:pt>
                <c:pt idx="7">
                  <c:v>91</c:v>
                </c:pt>
                <c:pt idx="8">
                  <c:v>93</c:v>
                </c:pt>
                <c:pt idx="9">
                  <c:v>95</c:v>
                </c:pt>
                <c:pt idx="10">
                  <c:v>97</c:v>
                </c:pt>
                <c:pt idx="11">
                  <c:v>99</c:v>
                </c:pt>
                <c:pt idx="12">
                  <c:v>101</c:v>
                </c:pt>
              </c:numCache>
            </c:numRef>
          </c:xVal>
          <c:yVal>
            <c:numRef>
              <c:f>OOP!$N$7:$N$19</c:f>
              <c:numCache>
                <c:formatCode>0.0</c:formatCode>
                <c:ptCount val="13"/>
                <c:pt idx="0">
                  <c:v>57.13</c:v>
                </c:pt>
                <c:pt idx="1">
                  <c:v>57.65</c:v>
                </c:pt>
                <c:pt idx="2">
                  <c:v>57.82</c:v>
                </c:pt>
                <c:pt idx="3">
                  <c:v>57.51</c:v>
                </c:pt>
                <c:pt idx="4">
                  <c:v>56.42</c:v>
                </c:pt>
                <c:pt idx="5">
                  <c:v>54.33</c:v>
                </c:pt>
                <c:pt idx="6">
                  <c:v>51.81</c:v>
                </c:pt>
                <c:pt idx="7">
                  <c:v>49.04</c:v>
                </c:pt>
                <c:pt idx="8">
                  <c:v>44.59</c:v>
                </c:pt>
                <c:pt idx="9">
                  <c:v>40.31</c:v>
                </c:pt>
                <c:pt idx="10">
                  <c:v>35.56</c:v>
                </c:pt>
                <c:pt idx="11">
                  <c:v>29.11</c:v>
                </c:pt>
                <c:pt idx="12">
                  <c:v>18.059999999999999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981-4976-8655-D599C5C83378}"/>
            </c:ext>
          </c:extLst>
        </c:ser>
        <c:ser>
          <c:idx val="2"/>
          <c:order val="2"/>
          <c:tx>
            <c:v>Bottom tercile</c:v>
          </c:tx>
          <c:spPr>
            <a:ln w="22225" cap="rnd">
              <a:solidFill>
                <a:srgbClr val="00B050"/>
              </a:solidFill>
              <a:round/>
            </a:ln>
            <a:effectLst/>
          </c:spPr>
          <c:marker>
            <c:symbol val="plus"/>
            <c:size val="8"/>
            <c:spPr>
              <a:noFill/>
              <a:ln w="22225">
                <a:solidFill>
                  <a:srgbClr val="00B050"/>
                </a:solidFill>
              </a:ln>
              <a:effectLst/>
            </c:spPr>
          </c:marker>
          <c:xVal>
            <c:numRef>
              <c:f>OOP!$K$7:$K$19</c:f>
              <c:numCache>
                <c:formatCode>General</c:formatCode>
                <c:ptCount val="13"/>
                <c:pt idx="0">
                  <c:v>77</c:v>
                </c:pt>
                <c:pt idx="1">
                  <c:v>79</c:v>
                </c:pt>
                <c:pt idx="2">
                  <c:v>81</c:v>
                </c:pt>
                <c:pt idx="3">
                  <c:v>83</c:v>
                </c:pt>
                <c:pt idx="4">
                  <c:v>85</c:v>
                </c:pt>
                <c:pt idx="5">
                  <c:v>87</c:v>
                </c:pt>
                <c:pt idx="6">
                  <c:v>89</c:v>
                </c:pt>
                <c:pt idx="7">
                  <c:v>91</c:v>
                </c:pt>
                <c:pt idx="8">
                  <c:v>93</c:v>
                </c:pt>
                <c:pt idx="9">
                  <c:v>95</c:v>
                </c:pt>
                <c:pt idx="10">
                  <c:v>97</c:v>
                </c:pt>
                <c:pt idx="11">
                  <c:v>99</c:v>
                </c:pt>
                <c:pt idx="12">
                  <c:v>101</c:v>
                </c:pt>
              </c:numCache>
            </c:numRef>
          </c:xVal>
          <c:yVal>
            <c:numRef>
              <c:f>OOP!$M$7:$M$19</c:f>
              <c:numCache>
                <c:formatCode>0.0</c:formatCode>
                <c:ptCount val="13"/>
                <c:pt idx="0">
                  <c:v>30.51</c:v>
                </c:pt>
                <c:pt idx="1">
                  <c:v>29.72</c:v>
                </c:pt>
                <c:pt idx="2">
                  <c:v>28.86</c:v>
                </c:pt>
                <c:pt idx="3">
                  <c:v>27.64</c:v>
                </c:pt>
                <c:pt idx="4">
                  <c:v>26.16</c:v>
                </c:pt>
                <c:pt idx="5">
                  <c:v>23.97</c:v>
                </c:pt>
                <c:pt idx="6">
                  <c:v>21.73</c:v>
                </c:pt>
                <c:pt idx="7">
                  <c:v>19.45</c:v>
                </c:pt>
                <c:pt idx="8">
                  <c:v>16.690000000000001</c:v>
                </c:pt>
                <c:pt idx="9">
                  <c:v>14.19</c:v>
                </c:pt>
                <c:pt idx="10">
                  <c:v>11.95</c:v>
                </c:pt>
                <c:pt idx="11">
                  <c:v>9.4120000000000008</c:v>
                </c:pt>
                <c:pt idx="12">
                  <c:v>6.6349999999999998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981-4976-8655-D599C5C833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7957344"/>
        <c:axId val="1397958176"/>
      </c:scatterChart>
      <c:valAx>
        <c:axId val="1397957344"/>
        <c:scaling>
          <c:orientation val="minMax"/>
          <c:max val="102"/>
          <c:min val="7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7958176"/>
        <c:crosses val="autoZero"/>
        <c:crossBetween val="midCat"/>
        <c:majorUnit val="4"/>
        <c:minorUnit val="1"/>
      </c:valAx>
      <c:valAx>
        <c:axId val="1397958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aseline="0">
                    <a:solidFill>
                      <a:schemeClr val="tx1"/>
                    </a:solidFill>
                  </a:rPr>
                  <a:t>1000s of $2014</a:t>
                </a:r>
              </a:p>
            </c:rich>
          </c:tx>
          <c:layout>
            <c:manualLayout>
              <c:xMode val="edge"/>
              <c:yMode val="edge"/>
              <c:x val="2.5000000000000001E-2"/>
              <c:y val="0.327815689705453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79573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0001181102362204"/>
          <c:y val="0.86994750656167974"/>
          <c:w val="0.80553193350831143"/>
          <c:h val="0.1115339749198016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aseline="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7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70"/>
              <a:t>Lifetime Medical Spending, Out-of-pocket, </a:t>
            </a:r>
          </a:p>
          <a:p>
            <a:pPr>
              <a:defRPr sz="1270"/>
            </a:pPr>
            <a:r>
              <a:rPr lang="en-US" sz="1270"/>
              <a:t>by PI Tercile, Means for Initial Couples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7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072725284339456"/>
          <c:y val="0.22594925634295712"/>
          <c:w val="0.79104352580927384"/>
          <c:h val="0.54350976961213182"/>
        </c:manualLayout>
      </c:layout>
      <c:scatterChart>
        <c:scatterStyle val="lineMarker"/>
        <c:varyColors val="0"/>
        <c:ser>
          <c:idx val="1"/>
          <c:order val="0"/>
          <c:tx>
            <c:v>Top tercile</c:v>
          </c:tx>
          <c:spPr>
            <a:ln w="444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OOP!$K$7:$K$19</c:f>
              <c:numCache>
                <c:formatCode>General</c:formatCode>
                <c:ptCount val="13"/>
                <c:pt idx="0">
                  <c:v>77</c:v>
                </c:pt>
                <c:pt idx="1">
                  <c:v>79</c:v>
                </c:pt>
                <c:pt idx="2">
                  <c:v>81</c:v>
                </c:pt>
                <c:pt idx="3">
                  <c:v>83</c:v>
                </c:pt>
                <c:pt idx="4">
                  <c:v>85</c:v>
                </c:pt>
                <c:pt idx="5">
                  <c:v>87</c:v>
                </c:pt>
                <c:pt idx="6">
                  <c:v>89</c:v>
                </c:pt>
                <c:pt idx="7">
                  <c:v>91</c:v>
                </c:pt>
                <c:pt idx="8">
                  <c:v>93</c:v>
                </c:pt>
                <c:pt idx="9">
                  <c:v>95</c:v>
                </c:pt>
                <c:pt idx="10">
                  <c:v>97</c:v>
                </c:pt>
                <c:pt idx="11">
                  <c:v>99</c:v>
                </c:pt>
                <c:pt idx="12">
                  <c:v>101</c:v>
                </c:pt>
              </c:numCache>
            </c:numRef>
          </c:xVal>
          <c:yVal>
            <c:numRef>
              <c:f>OOP!$S$7:$S$19</c:f>
              <c:numCache>
                <c:formatCode>0.0</c:formatCode>
                <c:ptCount val="13"/>
                <c:pt idx="0">
                  <c:v>132.30000000000001</c:v>
                </c:pt>
                <c:pt idx="1">
                  <c:v>126.6</c:v>
                </c:pt>
                <c:pt idx="2">
                  <c:v>120.4</c:v>
                </c:pt>
                <c:pt idx="3">
                  <c:v>114.3</c:v>
                </c:pt>
                <c:pt idx="4">
                  <c:v>108.2</c:v>
                </c:pt>
                <c:pt idx="5">
                  <c:v>102.8</c:v>
                </c:pt>
                <c:pt idx="6">
                  <c:v>96.89</c:v>
                </c:pt>
                <c:pt idx="7">
                  <c:v>91.42</c:v>
                </c:pt>
                <c:pt idx="8">
                  <c:v>84.81</c:v>
                </c:pt>
                <c:pt idx="9">
                  <c:v>77.33</c:v>
                </c:pt>
                <c:pt idx="10">
                  <c:v>69.08</c:v>
                </c:pt>
                <c:pt idx="11">
                  <c:v>58.66</c:v>
                </c:pt>
                <c:pt idx="12">
                  <c:v>37.590000000000003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660-499A-AE02-A6D9B6822AC8}"/>
            </c:ext>
          </c:extLst>
        </c:ser>
        <c:ser>
          <c:idx val="3"/>
          <c:order val="1"/>
          <c:tx>
            <c:v>Middle tercile</c:v>
          </c:tx>
          <c:spPr>
            <a:ln w="317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OOP!$K$7:$K$19</c:f>
              <c:numCache>
                <c:formatCode>General</c:formatCode>
                <c:ptCount val="13"/>
                <c:pt idx="0">
                  <c:v>77</c:v>
                </c:pt>
                <c:pt idx="1">
                  <c:v>79</c:v>
                </c:pt>
                <c:pt idx="2">
                  <c:v>81</c:v>
                </c:pt>
                <c:pt idx="3">
                  <c:v>83</c:v>
                </c:pt>
                <c:pt idx="4">
                  <c:v>85</c:v>
                </c:pt>
                <c:pt idx="5">
                  <c:v>87</c:v>
                </c:pt>
                <c:pt idx="6">
                  <c:v>89</c:v>
                </c:pt>
                <c:pt idx="7">
                  <c:v>91</c:v>
                </c:pt>
                <c:pt idx="8">
                  <c:v>93</c:v>
                </c:pt>
                <c:pt idx="9">
                  <c:v>95</c:v>
                </c:pt>
                <c:pt idx="10">
                  <c:v>97</c:v>
                </c:pt>
                <c:pt idx="11">
                  <c:v>99</c:v>
                </c:pt>
                <c:pt idx="12">
                  <c:v>101</c:v>
                </c:pt>
              </c:numCache>
            </c:numRef>
          </c:xVal>
          <c:yVal>
            <c:numRef>
              <c:f>OOP!$R$7:$R$19</c:f>
              <c:numCache>
                <c:formatCode>0.0</c:formatCode>
                <c:ptCount val="13"/>
                <c:pt idx="0">
                  <c:v>107.7</c:v>
                </c:pt>
                <c:pt idx="1">
                  <c:v>100.4</c:v>
                </c:pt>
                <c:pt idx="2">
                  <c:v>93.73</c:v>
                </c:pt>
                <c:pt idx="3">
                  <c:v>87.57</c:v>
                </c:pt>
                <c:pt idx="4">
                  <c:v>81.72</c:v>
                </c:pt>
                <c:pt idx="5">
                  <c:v>75.64</c:v>
                </c:pt>
                <c:pt idx="6">
                  <c:v>69.53</c:v>
                </c:pt>
                <c:pt idx="7">
                  <c:v>63.45</c:v>
                </c:pt>
                <c:pt idx="8">
                  <c:v>57.01</c:v>
                </c:pt>
                <c:pt idx="9">
                  <c:v>50.67</c:v>
                </c:pt>
                <c:pt idx="10">
                  <c:v>43.22</c:v>
                </c:pt>
                <c:pt idx="11">
                  <c:v>34.26</c:v>
                </c:pt>
                <c:pt idx="12">
                  <c:v>22.02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660-499A-AE02-A6D9B6822AC8}"/>
            </c:ext>
          </c:extLst>
        </c:ser>
        <c:ser>
          <c:idx val="2"/>
          <c:order val="2"/>
          <c:tx>
            <c:v>Bottom tercile</c:v>
          </c:tx>
          <c:spPr>
            <a:ln w="22225" cap="rnd">
              <a:solidFill>
                <a:srgbClr val="00B050"/>
              </a:solidFill>
              <a:round/>
            </a:ln>
            <a:effectLst/>
          </c:spPr>
          <c:marker>
            <c:symbol val="plus"/>
            <c:size val="8"/>
            <c:spPr>
              <a:noFill/>
              <a:ln w="22225">
                <a:solidFill>
                  <a:srgbClr val="00B050"/>
                </a:solidFill>
              </a:ln>
              <a:effectLst/>
            </c:spPr>
          </c:marker>
          <c:xVal>
            <c:numRef>
              <c:f>OOP!$K$7:$K$19</c:f>
              <c:numCache>
                <c:formatCode>General</c:formatCode>
                <c:ptCount val="13"/>
                <c:pt idx="0">
                  <c:v>77</c:v>
                </c:pt>
                <c:pt idx="1">
                  <c:v>79</c:v>
                </c:pt>
                <c:pt idx="2">
                  <c:v>81</c:v>
                </c:pt>
                <c:pt idx="3">
                  <c:v>83</c:v>
                </c:pt>
                <c:pt idx="4">
                  <c:v>85</c:v>
                </c:pt>
                <c:pt idx="5">
                  <c:v>87</c:v>
                </c:pt>
                <c:pt idx="6">
                  <c:v>89</c:v>
                </c:pt>
                <c:pt idx="7">
                  <c:v>91</c:v>
                </c:pt>
                <c:pt idx="8">
                  <c:v>93</c:v>
                </c:pt>
                <c:pt idx="9">
                  <c:v>95</c:v>
                </c:pt>
                <c:pt idx="10">
                  <c:v>97</c:v>
                </c:pt>
                <c:pt idx="11">
                  <c:v>99</c:v>
                </c:pt>
                <c:pt idx="12">
                  <c:v>101</c:v>
                </c:pt>
              </c:numCache>
            </c:numRef>
          </c:xVal>
          <c:yVal>
            <c:numRef>
              <c:f>OOP!$Q$7:$Q$19</c:f>
              <c:numCache>
                <c:formatCode>0.0</c:formatCode>
                <c:ptCount val="13"/>
                <c:pt idx="0">
                  <c:v>71.89</c:v>
                </c:pt>
                <c:pt idx="1">
                  <c:v>64.739999999999995</c:v>
                </c:pt>
                <c:pt idx="2">
                  <c:v>58.7</c:v>
                </c:pt>
                <c:pt idx="3">
                  <c:v>53.49</c:v>
                </c:pt>
                <c:pt idx="4">
                  <c:v>48.85</c:v>
                </c:pt>
                <c:pt idx="5">
                  <c:v>44.38</c:v>
                </c:pt>
                <c:pt idx="6">
                  <c:v>40.31</c:v>
                </c:pt>
                <c:pt idx="7">
                  <c:v>36.159999999999997</c:v>
                </c:pt>
                <c:pt idx="8">
                  <c:v>32.130000000000003</c:v>
                </c:pt>
                <c:pt idx="9">
                  <c:v>27.86</c:v>
                </c:pt>
                <c:pt idx="10">
                  <c:v>23.51</c:v>
                </c:pt>
                <c:pt idx="11">
                  <c:v>19.05</c:v>
                </c:pt>
                <c:pt idx="12">
                  <c:v>12.57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660-499A-AE02-A6D9B6822A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7957344"/>
        <c:axId val="1397958176"/>
      </c:scatterChart>
      <c:valAx>
        <c:axId val="1397957344"/>
        <c:scaling>
          <c:orientation val="minMax"/>
          <c:max val="102"/>
          <c:min val="7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7958176"/>
        <c:crosses val="autoZero"/>
        <c:crossBetween val="midCat"/>
        <c:majorUnit val="4"/>
        <c:minorUnit val="1"/>
      </c:valAx>
      <c:valAx>
        <c:axId val="1397958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aseline="0">
                    <a:solidFill>
                      <a:schemeClr val="tx1"/>
                    </a:solidFill>
                  </a:rPr>
                  <a:t>1000s of $2014</a:t>
                </a:r>
              </a:p>
            </c:rich>
          </c:tx>
          <c:layout>
            <c:manualLayout>
              <c:xMode val="edge"/>
              <c:yMode val="edge"/>
              <c:x val="2.5000000000000001E-2"/>
              <c:y val="0.327815689705453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79573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0001181102362204"/>
          <c:y val="0.86994750656167974"/>
          <c:w val="0.80553193350831143"/>
          <c:h val="0.1115339749198016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aseline="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7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70"/>
              <a:t>Lifetime Medical Spending, Out-of-pocket, </a:t>
            </a:r>
          </a:p>
          <a:p>
            <a:pPr>
              <a:defRPr sz="1270"/>
            </a:pPr>
            <a:r>
              <a:rPr lang="en-US" sz="1270"/>
              <a:t>by PI Tercile, 90th Percentiles for Initial Singles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7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072725284339456"/>
          <c:y val="0.22594925634295712"/>
          <c:w val="0.79104352580927384"/>
          <c:h val="0.54350976961213182"/>
        </c:manualLayout>
      </c:layout>
      <c:scatterChart>
        <c:scatterStyle val="lineMarker"/>
        <c:varyColors val="0"/>
        <c:ser>
          <c:idx val="1"/>
          <c:order val="0"/>
          <c:tx>
            <c:v>Top tercile</c:v>
          </c:tx>
          <c:spPr>
            <a:ln w="444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OOP!$K$26:$K$38</c:f>
              <c:numCache>
                <c:formatCode>General</c:formatCode>
                <c:ptCount val="13"/>
                <c:pt idx="0">
                  <c:v>77</c:v>
                </c:pt>
                <c:pt idx="1">
                  <c:v>79</c:v>
                </c:pt>
                <c:pt idx="2">
                  <c:v>81</c:v>
                </c:pt>
                <c:pt idx="3">
                  <c:v>83</c:v>
                </c:pt>
                <c:pt idx="4">
                  <c:v>85</c:v>
                </c:pt>
                <c:pt idx="5">
                  <c:v>87</c:v>
                </c:pt>
                <c:pt idx="6">
                  <c:v>89</c:v>
                </c:pt>
                <c:pt idx="7">
                  <c:v>91</c:v>
                </c:pt>
                <c:pt idx="8">
                  <c:v>93</c:v>
                </c:pt>
                <c:pt idx="9">
                  <c:v>95</c:v>
                </c:pt>
                <c:pt idx="10">
                  <c:v>97</c:v>
                </c:pt>
                <c:pt idx="11">
                  <c:v>99</c:v>
                </c:pt>
                <c:pt idx="12">
                  <c:v>101</c:v>
                </c:pt>
              </c:numCache>
            </c:numRef>
          </c:xVal>
          <c:yVal>
            <c:numRef>
              <c:f>OOP!$O$26:$O$38</c:f>
              <c:numCache>
                <c:formatCode>0.0</c:formatCode>
                <c:ptCount val="13"/>
                <c:pt idx="0">
                  <c:v>141.6</c:v>
                </c:pt>
                <c:pt idx="1">
                  <c:v>146.6</c:v>
                </c:pt>
                <c:pt idx="2">
                  <c:v>150.6</c:v>
                </c:pt>
                <c:pt idx="3">
                  <c:v>153.6</c:v>
                </c:pt>
                <c:pt idx="4">
                  <c:v>156.69999999999999</c:v>
                </c:pt>
                <c:pt idx="5">
                  <c:v>157.19999999999999</c:v>
                </c:pt>
                <c:pt idx="6">
                  <c:v>157.9</c:v>
                </c:pt>
                <c:pt idx="7">
                  <c:v>158.80000000000001</c:v>
                </c:pt>
                <c:pt idx="8">
                  <c:v>151.4</c:v>
                </c:pt>
                <c:pt idx="9">
                  <c:v>149.4</c:v>
                </c:pt>
                <c:pt idx="10">
                  <c:v>140.9</c:v>
                </c:pt>
                <c:pt idx="11">
                  <c:v>120.8</c:v>
                </c:pt>
                <c:pt idx="12">
                  <c:v>80.349999999999994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051-452B-8F29-AFBB47BD9467}"/>
            </c:ext>
          </c:extLst>
        </c:ser>
        <c:ser>
          <c:idx val="3"/>
          <c:order val="1"/>
          <c:tx>
            <c:v>Middle tercile</c:v>
          </c:tx>
          <c:spPr>
            <a:ln w="317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OOP!$K$26:$K$38</c:f>
              <c:numCache>
                <c:formatCode>General</c:formatCode>
                <c:ptCount val="13"/>
                <c:pt idx="0">
                  <c:v>77</c:v>
                </c:pt>
                <c:pt idx="1">
                  <c:v>79</c:v>
                </c:pt>
                <c:pt idx="2">
                  <c:v>81</c:v>
                </c:pt>
                <c:pt idx="3">
                  <c:v>83</c:v>
                </c:pt>
                <c:pt idx="4">
                  <c:v>85</c:v>
                </c:pt>
                <c:pt idx="5">
                  <c:v>87</c:v>
                </c:pt>
                <c:pt idx="6">
                  <c:v>89</c:v>
                </c:pt>
                <c:pt idx="7">
                  <c:v>91</c:v>
                </c:pt>
                <c:pt idx="8">
                  <c:v>93</c:v>
                </c:pt>
                <c:pt idx="9">
                  <c:v>95</c:v>
                </c:pt>
                <c:pt idx="10">
                  <c:v>97</c:v>
                </c:pt>
                <c:pt idx="11">
                  <c:v>99</c:v>
                </c:pt>
                <c:pt idx="12">
                  <c:v>101</c:v>
                </c:pt>
              </c:numCache>
            </c:numRef>
          </c:xVal>
          <c:yVal>
            <c:numRef>
              <c:f>OOP!$N$26:$N$38</c:f>
              <c:numCache>
                <c:formatCode>0.0</c:formatCode>
                <c:ptCount val="13"/>
                <c:pt idx="0">
                  <c:v>114.3</c:v>
                </c:pt>
                <c:pt idx="1">
                  <c:v>115.3</c:v>
                </c:pt>
                <c:pt idx="2">
                  <c:v>116.2</c:v>
                </c:pt>
                <c:pt idx="3">
                  <c:v>115.7</c:v>
                </c:pt>
                <c:pt idx="4">
                  <c:v>113.4</c:v>
                </c:pt>
                <c:pt idx="5">
                  <c:v>111</c:v>
                </c:pt>
                <c:pt idx="6">
                  <c:v>107.5</c:v>
                </c:pt>
                <c:pt idx="7">
                  <c:v>104</c:v>
                </c:pt>
                <c:pt idx="8">
                  <c:v>98.29</c:v>
                </c:pt>
                <c:pt idx="9">
                  <c:v>91.31</c:v>
                </c:pt>
                <c:pt idx="10">
                  <c:v>80.349999999999994</c:v>
                </c:pt>
                <c:pt idx="11">
                  <c:v>64.12</c:v>
                </c:pt>
                <c:pt idx="12">
                  <c:v>41.08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051-452B-8F29-AFBB47BD9467}"/>
            </c:ext>
          </c:extLst>
        </c:ser>
        <c:ser>
          <c:idx val="2"/>
          <c:order val="2"/>
          <c:tx>
            <c:v>Bottom tercile</c:v>
          </c:tx>
          <c:spPr>
            <a:ln w="25400" cap="rnd">
              <a:solidFill>
                <a:srgbClr val="00B050"/>
              </a:solidFill>
              <a:round/>
            </a:ln>
            <a:effectLst/>
          </c:spPr>
          <c:marker>
            <c:symbol val="plus"/>
            <c:size val="8"/>
            <c:spPr>
              <a:noFill/>
              <a:ln w="25400">
                <a:solidFill>
                  <a:srgbClr val="00B050"/>
                </a:solidFill>
              </a:ln>
              <a:effectLst/>
            </c:spPr>
          </c:marker>
          <c:xVal>
            <c:numRef>
              <c:f>OOP!$K$26:$K$38</c:f>
              <c:numCache>
                <c:formatCode>General</c:formatCode>
                <c:ptCount val="13"/>
                <c:pt idx="0">
                  <c:v>77</c:v>
                </c:pt>
                <c:pt idx="1">
                  <c:v>79</c:v>
                </c:pt>
                <c:pt idx="2">
                  <c:v>81</c:v>
                </c:pt>
                <c:pt idx="3">
                  <c:v>83</c:v>
                </c:pt>
                <c:pt idx="4">
                  <c:v>85</c:v>
                </c:pt>
                <c:pt idx="5">
                  <c:v>87</c:v>
                </c:pt>
                <c:pt idx="6">
                  <c:v>89</c:v>
                </c:pt>
                <c:pt idx="7">
                  <c:v>91</c:v>
                </c:pt>
                <c:pt idx="8">
                  <c:v>93</c:v>
                </c:pt>
                <c:pt idx="9">
                  <c:v>95</c:v>
                </c:pt>
                <c:pt idx="10">
                  <c:v>97</c:v>
                </c:pt>
                <c:pt idx="11">
                  <c:v>99</c:v>
                </c:pt>
                <c:pt idx="12">
                  <c:v>101</c:v>
                </c:pt>
              </c:numCache>
            </c:numRef>
          </c:xVal>
          <c:yVal>
            <c:numRef>
              <c:f>OOP!$M$26:$M$38</c:f>
              <c:numCache>
                <c:formatCode>0.0</c:formatCode>
                <c:ptCount val="13"/>
                <c:pt idx="0">
                  <c:v>64.400000000000006</c:v>
                </c:pt>
                <c:pt idx="1">
                  <c:v>63.94</c:v>
                </c:pt>
                <c:pt idx="2">
                  <c:v>62.86</c:v>
                </c:pt>
                <c:pt idx="3">
                  <c:v>60.38</c:v>
                </c:pt>
                <c:pt idx="4">
                  <c:v>57.55</c:v>
                </c:pt>
                <c:pt idx="5">
                  <c:v>53.65</c:v>
                </c:pt>
                <c:pt idx="6">
                  <c:v>49.58</c:v>
                </c:pt>
                <c:pt idx="7">
                  <c:v>45.68</c:v>
                </c:pt>
                <c:pt idx="8">
                  <c:v>40.4</c:v>
                </c:pt>
                <c:pt idx="9">
                  <c:v>33.93</c:v>
                </c:pt>
                <c:pt idx="10">
                  <c:v>31.15</c:v>
                </c:pt>
                <c:pt idx="11">
                  <c:v>23.61</c:v>
                </c:pt>
                <c:pt idx="12">
                  <c:v>16.25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051-452B-8F29-AFBB47BD94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7957344"/>
        <c:axId val="1397958176"/>
      </c:scatterChart>
      <c:valAx>
        <c:axId val="1397957344"/>
        <c:scaling>
          <c:orientation val="minMax"/>
          <c:max val="102"/>
          <c:min val="7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7958176"/>
        <c:crosses val="autoZero"/>
        <c:crossBetween val="midCat"/>
        <c:majorUnit val="4"/>
        <c:minorUnit val="1"/>
      </c:valAx>
      <c:valAx>
        <c:axId val="1397958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aseline="0">
                    <a:solidFill>
                      <a:schemeClr val="tx1"/>
                    </a:solidFill>
                  </a:rPr>
                  <a:t>1000s of $2014</a:t>
                </a:r>
              </a:p>
            </c:rich>
          </c:tx>
          <c:layout>
            <c:manualLayout>
              <c:xMode val="edge"/>
              <c:yMode val="edge"/>
              <c:x val="2.5000000000000001E-2"/>
              <c:y val="0.327815689705453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7957344"/>
        <c:crosses val="autoZero"/>
        <c:crossBetween val="midCat"/>
        <c:majorUnit val="4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0001181102362204"/>
          <c:y val="0.86994750656167974"/>
          <c:w val="0.80553193350831143"/>
          <c:h val="0.1115339749198016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aseline="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7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70"/>
              <a:t>Lifetime Medical Spending, Out-of-pocket, </a:t>
            </a:r>
          </a:p>
          <a:p>
            <a:pPr>
              <a:defRPr sz="1270"/>
            </a:pPr>
            <a:r>
              <a:rPr lang="en-US" sz="1270"/>
              <a:t>by PI Tercile, 90th</a:t>
            </a:r>
            <a:r>
              <a:rPr lang="en-US" sz="1270" baseline="0"/>
              <a:t> Percentiles</a:t>
            </a:r>
            <a:r>
              <a:rPr lang="en-US" sz="1270"/>
              <a:t> for Initial Couples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7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072725284339456"/>
          <c:y val="0.22594925634295712"/>
          <c:w val="0.79104352580927384"/>
          <c:h val="0.54350976961213182"/>
        </c:manualLayout>
      </c:layout>
      <c:scatterChart>
        <c:scatterStyle val="lineMarker"/>
        <c:varyColors val="0"/>
        <c:ser>
          <c:idx val="1"/>
          <c:order val="0"/>
          <c:tx>
            <c:v>Top tercile</c:v>
          </c:tx>
          <c:spPr>
            <a:ln w="444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OOP!$K$26:$K$38</c:f>
              <c:numCache>
                <c:formatCode>General</c:formatCode>
                <c:ptCount val="13"/>
                <c:pt idx="0">
                  <c:v>77</c:v>
                </c:pt>
                <c:pt idx="1">
                  <c:v>79</c:v>
                </c:pt>
                <c:pt idx="2">
                  <c:v>81</c:v>
                </c:pt>
                <c:pt idx="3">
                  <c:v>83</c:v>
                </c:pt>
                <c:pt idx="4">
                  <c:v>85</c:v>
                </c:pt>
                <c:pt idx="5">
                  <c:v>87</c:v>
                </c:pt>
                <c:pt idx="6">
                  <c:v>89</c:v>
                </c:pt>
                <c:pt idx="7">
                  <c:v>91</c:v>
                </c:pt>
                <c:pt idx="8">
                  <c:v>93</c:v>
                </c:pt>
                <c:pt idx="9">
                  <c:v>95</c:v>
                </c:pt>
                <c:pt idx="10">
                  <c:v>97</c:v>
                </c:pt>
                <c:pt idx="11">
                  <c:v>99</c:v>
                </c:pt>
                <c:pt idx="12">
                  <c:v>101</c:v>
                </c:pt>
              </c:numCache>
            </c:numRef>
          </c:xVal>
          <c:yVal>
            <c:numRef>
              <c:f>OOP!$S$26:$S$38</c:f>
              <c:numCache>
                <c:formatCode>0.0</c:formatCode>
                <c:ptCount val="13"/>
                <c:pt idx="0">
                  <c:v>236.5</c:v>
                </c:pt>
                <c:pt idx="1">
                  <c:v>234.2</c:v>
                </c:pt>
                <c:pt idx="2">
                  <c:v>229.4</c:v>
                </c:pt>
                <c:pt idx="3">
                  <c:v>223.7</c:v>
                </c:pt>
                <c:pt idx="4">
                  <c:v>216.9</c:v>
                </c:pt>
                <c:pt idx="5">
                  <c:v>209.2</c:v>
                </c:pt>
                <c:pt idx="6">
                  <c:v>202.4</c:v>
                </c:pt>
                <c:pt idx="7">
                  <c:v>193.7</c:v>
                </c:pt>
                <c:pt idx="8">
                  <c:v>181</c:v>
                </c:pt>
                <c:pt idx="9">
                  <c:v>167.7</c:v>
                </c:pt>
                <c:pt idx="10">
                  <c:v>153.9</c:v>
                </c:pt>
                <c:pt idx="11">
                  <c:v>131.80000000000001</c:v>
                </c:pt>
                <c:pt idx="12">
                  <c:v>85.78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7EC-49B8-ABA4-00546C5AAD4F}"/>
            </c:ext>
          </c:extLst>
        </c:ser>
        <c:ser>
          <c:idx val="3"/>
          <c:order val="1"/>
          <c:tx>
            <c:v>Middle tercile</c:v>
          </c:tx>
          <c:spPr>
            <a:ln w="317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OOP!$K$26:$K$38</c:f>
              <c:numCache>
                <c:formatCode>General</c:formatCode>
                <c:ptCount val="13"/>
                <c:pt idx="0">
                  <c:v>77</c:v>
                </c:pt>
                <c:pt idx="1">
                  <c:v>79</c:v>
                </c:pt>
                <c:pt idx="2">
                  <c:v>81</c:v>
                </c:pt>
                <c:pt idx="3">
                  <c:v>83</c:v>
                </c:pt>
                <c:pt idx="4">
                  <c:v>85</c:v>
                </c:pt>
                <c:pt idx="5">
                  <c:v>87</c:v>
                </c:pt>
                <c:pt idx="6">
                  <c:v>89</c:v>
                </c:pt>
                <c:pt idx="7">
                  <c:v>91</c:v>
                </c:pt>
                <c:pt idx="8">
                  <c:v>93</c:v>
                </c:pt>
                <c:pt idx="9">
                  <c:v>95</c:v>
                </c:pt>
                <c:pt idx="10">
                  <c:v>97</c:v>
                </c:pt>
                <c:pt idx="11">
                  <c:v>99</c:v>
                </c:pt>
                <c:pt idx="12">
                  <c:v>101</c:v>
                </c:pt>
              </c:numCache>
            </c:numRef>
          </c:xVal>
          <c:yVal>
            <c:numRef>
              <c:f>OOP!$R$26:$R$38</c:f>
              <c:numCache>
                <c:formatCode>0.0</c:formatCode>
                <c:ptCount val="13"/>
                <c:pt idx="0">
                  <c:v>189.3</c:v>
                </c:pt>
                <c:pt idx="1">
                  <c:v>183.8</c:v>
                </c:pt>
                <c:pt idx="2">
                  <c:v>177.3</c:v>
                </c:pt>
                <c:pt idx="3">
                  <c:v>168.8</c:v>
                </c:pt>
                <c:pt idx="4">
                  <c:v>159.4</c:v>
                </c:pt>
                <c:pt idx="5">
                  <c:v>151.19999999999999</c:v>
                </c:pt>
                <c:pt idx="6">
                  <c:v>141.30000000000001</c:v>
                </c:pt>
                <c:pt idx="7">
                  <c:v>129.4</c:v>
                </c:pt>
                <c:pt idx="8">
                  <c:v>117.7</c:v>
                </c:pt>
                <c:pt idx="9">
                  <c:v>105.7</c:v>
                </c:pt>
                <c:pt idx="10">
                  <c:v>90.82</c:v>
                </c:pt>
                <c:pt idx="11">
                  <c:v>74.459999999999994</c:v>
                </c:pt>
                <c:pt idx="12">
                  <c:v>50.34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7EC-49B8-ABA4-00546C5AAD4F}"/>
            </c:ext>
          </c:extLst>
        </c:ser>
        <c:ser>
          <c:idx val="2"/>
          <c:order val="2"/>
          <c:tx>
            <c:v>Bottom tercile</c:v>
          </c:tx>
          <c:spPr>
            <a:ln w="22225" cap="rnd">
              <a:solidFill>
                <a:srgbClr val="00B050"/>
              </a:solidFill>
              <a:round/>
            </a:ln>
            <a:effectLst/>
          </c:spPr>
          <c:marker>
            <c:symbol val="plus"/>
            <c:size val="8"/>
            <c:spPr>
              <a:noFill/>
              <a:ln w="22225">
                <a:solidFill>
                  <a:srgbClr val="00B050"/>
                </a:solidFill>
              </a:ln>
              <a:effectLst/>
            </c:spPr>
          </c:marker>
          <c:xVal>
            <c:numRef>
              <c:f>OOP!$K$26:$K$38</c:f>
              <c:numCache>
                <c:formatCode>General</c:formatCode>
                <c:ptCount val="13"/>
                <c:pt idx="0">
                  <c:v>77</c:v>
                </c:pt>
                <c:pt idx="1">
                  <c:v>79</c:v>
                </c:pt>
                <c:pt idx="2">
                  <c:v>81</c:v>
                </c:pt>
                <c:pt idx="3">
                  <c:v>83</c:v>
                </c:pt>
                <c:pt idx="4">
                  <c:v>85</c:v>
                </c:pt>
                <c:pt idx="5">
                  <c:v>87</c:v>
                </c:pt>
                <c:pt idx="6">
                  <c:v>89</c:v>
                </c:pt>
                <c:pt idx="7">
                  <c:v>91</c:v>
                </c:pt>
                <c:pt idx="8">
                  <c:v>93</c:v>
                </c:pt>
                <c:pt idx="9">
                  <c:v>95</c:v>
                </c:pt>
                <c:pt idx="10">
                  <c:v>97</c:v>
                </c:pt>
                <c:pt idx="11">
                  <c:v>99</c:v>
                </c:pt>
                <c:pt idx="12">
                  <c:v>101</c:v>
                </c:pt>
              </c:numCache>
            </c:numRef>
          </c:xVal>
          <c:yVal>
            <c:numRef>
              <c:f>OOP!$Q$26:$Q$38</c:f>
              <c:numCache>
                <c:formatCode>0.0</c:formatCode>
                <c:ptCount val="13"/>
                <c:pt idx="0">
                  <c:v>131.6</c:v>
                </c:pt>
                <c:pt idx="1">
                  <c:v>125.5</c:v>
                </c:pt>
                <c:pt idx="2">
                  <c:v>118.7</c:v>
                </c:pt>
                <c:pt idx="3">
                  <c:v>110.7</c:v>
                </c:pt>
                <c:pt idx="4">
                  <c:v>101.5</c:v>
                </c:pt>
                <c:pt idx="5">
                  <c:v>92.07</c:v>
                </c:pt>
                <c:pt idx="6">
                  <c:v>84.85</c:v>
                </c:pt>
                <c:pt idx="7">
                  <c:v>76.06</c:v>
                </c:pt>
                <c:pt idx="8">
                  <c:v>68.14</c:v>
                </c:pt>
                <c:pt idx="9">
                  <c:v>59.25</c:v>
                </c:pt>
                <c:pt idx="10">
                  <c:v>49.05</c:v>
                </c:pt>
                <c:pt idx="11">
                  <c:v>37.58</c:v>
                </c:pt>
                <c:pt idx="12">
                  <c:v>25.64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7EC-49B8-ABA4-00546C5AAD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7957344"/>
        <c:axId val="1397958176"/>
      </c:scatterChart>
      <c:valAx>
        <c:axId val="1397957344"/>
        <c:scaling>
          <c:orientation val="minMax"/>
          <c:max val="102"/>
          <c:min val="7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7958176"/>
        <c:crosses val="autoZero"/>
        <c:crossBetween val="midCat"/>
        <c:majorUnit val="4"/>
        <c:minorUnit val="1"/>
      </c:valAx>
      <c:valAx>
        <c:axId val="1397958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aseline="0">
                    <a:solidFill>
                      <a:schemeClr val="tx1"/>
                    </a:solidFill>
                  </a:rPr>
                  <a:t>1000s of $2014</a:t>
                </a:r>
              </a:p>
            </c:rich>
          </c:tx>
          <c:layout>
            <c:manualLayout>
              <c:xMode val="edge"/>
              <c:yMode val="edge"/>
              <c:x val="2.5000000000000001E-2"/>
              <c:y val="0.327815689705453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79573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0001181102362204"/>
          <c:y val="0.86994750656167974"/>
          <c:w val="0.80553193350831143"/>
          <c:h val="0.1115339749198016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aseline="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300"/>
              <a:t>Lifetime Medical Spending, Out-of-pocket +</a:t>
            </a:r>
            <a:r>
              <a:rPr lang="en-US" sz="1300" baseline="0"/>
              <a:t> </a:t>
            </a:r>
            <a:r>
              <a:rPr lang="en-US" sz="1300"/>
              <a:t>Medicaid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517169728783903"/>
          <c:y val="0.17502333041703119"/>
          <c:w val="0.79104352580927384"/>
          <c:h val="0.54350976961213182"/>
        </c:manualLayout>
      </c:layout>
      <c:scatterChart>
        <c:scatterStyle val="lineMarker"/>
        <c:varyColors val="0"/>
        <c:ser>
          <c:idx val="0"/>
          <c:order val="0"/>
          <c:tx>
            <c:v>Means, Initial Singles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'OOP+MCD'!$A$46:$A$58</c:f>
              <c:numCache>
                <c:formatCode>General</c:formatCode>
                <c:ptCount val="13"/>
                <c:pt idx="0">
                  <c:v>77</c:v>
                </c:pt>
                <c:pt idx="1">
                  <c:v>79</c:v>
                </c:pt>
                <c:pt idx="2">
                  <c:v>81</c:v>
                </c:pt>
                <c:pt idx="3">
                  <c:v>83</c:v>
                </c:pt>
                <c:pt idx="4">
                  <c:v>85</c:v>
                </c:pt>
                <c:pt idx="5">
                  <c:v>87</c:v>
                </c:pt>
                <c:pt idx="6">
                  <c:v>89</c:v>
                </c:pt>
                <c:pt idx="7">
                  <c:v>91</c:v>
                </c:pt>
                <c:pt idx="8">
                  <c:v>93</c:v>
                </c:pt>
                <c:pt idx="9">
                  <c:v>95</c:v>
                </c:pt>
                <c:pt idx="10">
                  <c:v>97</c:v>
                </c:pt>
                <c:pt idx="11">
                  <c:v>99</c:v>
                </c:pt>
                <c:pt idx="12">
                  <c:v>101</c:v>
                </c:pt>
              </c:numCache>
            </c:numRef>
          </c:xVal>
          <c:yVal>
            <c:numRef>
              <c:f>'OOP+MCD'!$B$46:$B$58</c:f>
              <c:numCache>
                <c:formatCode>0.0</c:formatCode>
                <c:ptCount val="13"/>
                <c:pt idx="0">
                  <c:v>71.95</c:v>
                </c:pt>
                <c:pt idx="1">
                  <c:v>75.400000000000006</c:v>
                </c:pt>
                <c:pt idx="2">
                  <c:v>78.88</c:v>
                </c:pt>
                <c:pt idx="3">
                  <c:v>82.28</c:v>
                </c:pt>
                <c:pt idx="4">
                  <c:v>85.46</c:v>
                </c:pt>
                <c:pt idx="5">
                  <c:v>88</c:v>
                </c:pt>
                <c:pt idx="6">
                  <c:v>90.08</c:v>
                </c:pt>
                <c:pt idx="7">
                  <c:v>92.14</c:v>
                </c:pt>
                <c:pt idx="8">
                  <c:v>92.38</c:v>
                </c:pt>
                <c:pt idx="9">
                  <c:v>91.61</c:v>
                </c:pt>
                <c:pt idx="10">
                  <c:v>89.17</c:v>
                </c:pt>
                <c:pt idx="11">
                  <c:v>80.7</c:v>
                </c:pt>
                <c:pt idx="12">
                  <c:v>58.18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34B-446A-B968-5B66DE27F3DD}"/>
            </c:ext>
          </c:extLst>
        </c:ser>
        <c:ser>
          <c:idx val="1"/>
          <c:order val="1"/>
          <c:tx>
            <c:v>90th %tile, Initial Singles</c:v>
          </c:tx>
          <c:spPr>
            <a:ln w="25400" cap="rnd">
              <a:solidFill>
                <a:srgbClr val="0070C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'OOP+MCD'!$A$46:$A$58</c:f>
              <c:numCache>
                <c:formatCode>General</c:formatCode>
                <c:ptCount val="13"/>
                <c:pt idx="0">
                  <c:v>77</c:v>
                </c:pt>
                <c:pt idx="1">
                  <c:v>79</c:v>
                </c:pt>
                <c:pt idx="2">
                  <c:v>81</c:v>
                </c:pt>
                <c:pt idx="3">
                  <c:v>83</c:v>
                </c:pt>
                <c:pt idx="4">
                  <c:v>85</c:v>
                </c:pt>
                <c:pt idx="5">
                  <c:v>87</c:v>
                </c:pt>
                <c:pt idx="6">
                  <c:v>89</c:v>
                </c:pt>
                <c:pt idx="7">
                  <c:v>91</c:v>
                </c:pt>
                <c:pt idx="8">
                  <c:v>93</c:v>
                </c:pt>
                <c:pt idx="9">
                  <c:v>95</c:v>
                </c:pt>
                <c:pt idx="10">
                  <c:v>97</c:v>
                </c:pt>
                <c:pt idx="11">
                  <c:v>99</c:v>
                </c:pt>
                <c:pt idx="12">
                  <c:v>101</c:v>
                </c:pt>
              </c:numCache>
            </c:numRef>
          </c:xVal>
          <c:yVal>
            <c:numRef>
              <c:f>'OOP+MCD'!$C$46:$C$58</c:f>
              <c:numCache>
                <c:formatCode>0.0</c:formatCode>
                <c:ptCount val="13"/>
                <c:pt idx="0">
                  <c:v>151.80000000000001</c:v>
                </c:pt>
                <c:pt idx="1">
                  <c:v>161.1</c:v>
                </c:pt>
                <c:pt idx="2">
                  <c:v>170.7</c:v>
                </c:pt>
                <c:pt idx="3">
                  <c:v>179.7</c:v>
                </c:pt>
                <c:pt idx="4">
                  <c:v>188</c:v>
                </c:pt>
                <c:pt idx="5">
                  <c:v>195.3</c:v>
                </c:pt>
                <c:pt idx="6">
                  <c:v>202.4</c:v>
                </c:pt>
                <c:pt idx="7">
                  <c:v>209.4</c:v>
                </c:pt>
                <c:pt idx="8">
                  <c:v>210.8</c:v>
                </c:pt>
                <c:pt idx="9">
                  <c:v>210.7</c:v>
                </c:pt>
                <c:pt idx="10">
                  <c:v>207.6</c:v>
                </c:pt>
                <c:pt idx="11">
                  <c:v>188.3</c:v>
                </c:pt>
                <c:pt idx="12">
                  <c:v>137.30000000000001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34B-446A-B968-5B66DE27F3DD}"/>
            </c:ext>
          </c:extLst>
        </c:ser>
        <c:ser>
          <c:idx val="2"/>
          <c:order val="2"/>
          <c:tx>
            <c:v>Means, Initial Couples</c:v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'OOP+MCD'!$A$46:$A$58</c:f>
              <c:numCache>
                <c:formatCode>General</c:formatCode>
                <c:ptCount val="13"/>
                <c:pt idx="0">
                  <c:v>77</c:v>
                </c:pt>
                <c:pt idx="1">
                  <c:v>79</c:v>
                </c:pt>
                <c:pt idx="2">
                  <c:v>81</c:v>
                </c:pt>
                <c:pt idx="3">
                  <c:v>83</c:v>
                </c:pt>
                <c:pt idx="4">
                  <c:v>85</c:v>
                </c:pt>
                <c:pt idx="5">
                  <c:v>87</c:v>
                </c:pt>
                <c:pt idx="6">
                  <c:v>89</c:v>
                </c:pt>
                <c:pt idx="7">
                  <c:v>91</c:v>
                </c:pt>
                <c:pt idx="8">
                  <c:v>93</c:v>
                </c:pt>
                <c:pt idx="9">
                  <c:v>95</c:v>
                </c:pt>
                <c:pt idx="10">
                  <c:v>97</c:v>
                </c:pt>
                <c:pt idx="11">
                  <c:v>99</c:v>
                </c:pt>
                <c:pt idx="12">
                  <c:v>101</c:v>
                </c:pt>
              </c:numCache>
            </c:numRef>
          </c:xVal>
          <c:yVal>
            <c:numRef>
              <c:f>'OOP+MCD'!$D$46:$D$58</c:f>
              <c:numCache>
                <c:formatCode>0.0</c:formatCode>
                <c:ptCount val="13"/>
                <c:pt idx="0">
                  <c:v>133.6</c:v>
                </c:pt>
                <c:pt idx="1">
                  <c:v>128.4</c:v>
                </c:pt>
                <c:pt idx="2">
                  <c:v>123.7</c:v>
                </c:pt>
                <c:pt idx="3">
                  <c:v>119.6</c:v>
                </c:pt>
                <c:pt idx="4">
                  <c:v>116</c:v>
                </c:pt>
                <c:pt idx="5">
                  <c:v>112.9</c:v>
                </c:pt>
                <c:pt idx="6">
                  <c:v>109.6</c:v>
                </c:pt>
                <c:pt idx="7">
                  <c:v>106.5</c:v>
                </c:pt>
                <c:pt idx="8">
                  <c:v>102.4</c:v>
                </c:pt>
                <c:pt idx="9">
                  <c:v>97.17</c:v>
                </c:pt>
                <c:pt idx="10">
                  <c:v>89.57</c:v>
                </c:pt>
                <c:pt idx="11">
                  <c:v>78.16</c:v>
                </c:pt>
                <c:pt idx="12">
                  <c:v>53.73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34B-446A-B968-5B66DE27F3DD}"/>
            </c:ext>
          </c:extLst>
        </c:ser>
        <c:ser>
          <c:idx val="3"/>
          <c:order val="3"/>
          <c:tx>
            <c:v>90th %tile, Initial Couples</c:v>
          </c:tx>
          <c:spPr>
            <a:ln w="25400" cap="rnd">
              <a:solidFill>
                <a:srgbClr val="FF0000"/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'OOP+MCD'!$A$46:$A$58</c:f>
              <c:numCache>
                <c:formatCode>General</c:formatCode>
                <c:ptCount val="13"/>
                <c:pt idx="0">
                  <c:v>77</c:v>
                </c:pt>
                <c:pt idx="1">
                  <c:v>79</c:v>
                </c:pt>
                <c:pt idx="2">
                  <c:v>81</c:v>
                </c:pt>
                <c:pt idx="3">
                  <c:v>83</c:v>
                </c:pt>
                <c:pt idx="4">
                  <c:v>85</c:v>
                </c:pt>
                <c:pt idx="5">
                  <c:v>87</c:v>
                </c:pt>
                <c:pt idx="6">
                  <c:v>89</c:v>
                </c:pt>
                <c:pt idx="7">
                  <c:v>91</c:v>
                </c:pt>
                <c:pt idx="8">
                  <c:v>93</c:v>
                </c:pt>
                <c:pt idx="9">
                  <c:v>95</c:v>
                </c:pt>
                <c:pt idx="10">
                  <c:v>97</c:v>
                </c:pt>
                <c:pt idx="11">
                  <c:v>99</c:v>
                </c:pt>
                <c:pt idx="12">
                  <c:v>101</c:v>
                </c:pt>
              </c:numCache>
            </c:numRef>
          </c:xVal>
          <c:yVal>
            <c:numRef>
              <c:f>'OOP+MCD'!$E$46:$E$58</c:f>
              <c:numCache>
                <c:formatCode>0.0</c:formatCode>
                <c:ptCount val="13"/>
                <c:pt idx="0">
                  <c:v>250.1</c:v>
                </c:pt>
                <c:pt idx="1">
                  <c:v>249.2</c:v>
                </c:pt>
                <c:pt idx="2">
                  <c:v>247.4</c:v>
                </c:pt>
                <c:pt idx="3">
                  <c:v>244.9</c:v>
                </c:pt>
                <c:pt idx="4">
                  <c:v>242.1</c:v>
                </c:pt>
                <c:pt idx="5">
                  <c:v>240.1</c:v>
                </c:pt>
                <c:pt idx="6">
                  <c:v>235.6</c:v>
                </c:pt>
                <c:pt idx="7">
                  <c:v>232.1</c:v>
                </c:pt>
                <c:pt idx="8">
                  <c:v>227.7</c:v>
                </c:pt>
                <c:pt idx="9">
                  <c:v>219.3</c:v>
                </c:pt>
                <c:pt idx="10">
                  <c:v>202.2</c:v>
                </c:pt>
                <c:pt idx="11">
                  <c:v>175.5</c:v>
                </c:pt>
                <c:pt idx="12">
                  <c:v>124.8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E34B-446A-B968-5B66DE27F3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7957344"/>
        <c:axId val="1397958176"/>
      </c:scatterChart>
      <c:valAx>
        <c:axId val="1397957344"/>
        <c:scaling>
          <c:orientation val="minMax"/>
          <c:max val="102"/>
          <c:min val="7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7958176"/>
        <c:crosses val="autoZero"/>
        <c:crossBetween val="midCat"/>
        <c:majorUnit val="4"/>
        <c:minorUnit val="1"/>
      </c:valAx>
      <c:valAx>
        <c:axId val="1397958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aseline="0">
                    <a:solidFill>
                      <a:schemeClr val="tx1"/>
                    </a:solidFill>
                  </a:rPr>
                  <a:t>1000s of $2014</a:t>
                </a:r>
              </a:p>
            </c:rich>
          </c:tx>
          <c:layout>
            <c:manualLayout>
              <c:xMode val="edge"/>
              <c:yMode val="edge"/>
              <c:x val="2.2222222222222223E-2"/>
              <c:y val="0.281519393409157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7957344"/>
        <c:crosses val="autoZero"/>
        <c:crossBetween val="midCat"/>
        <c:majorUnit val="4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9.7234033245844273E-2"/>
          <c:y val="0.84216972878390206"/>
          <c:w val="0.80553193350831143"/>
          <c:h val="0.1485710119568387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aseline="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7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70"/>
              <a:t>Lifetime Medical Spending, Out-of-pocket +</a:t>
            </a:r>
            <a:r>
              <a:rPr lang="en-US" sz="1270" baseline="0"/>
              <a:t> </a:t>
            </a:r>
            <a:r>
              <a:rPr lang="en-US" sz="1270"/>
              <a:t>Medicaid, by PI Tercile, Means for Initial Singles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7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072725284339456"/>
          <c:y val="0.22594925634295712"/>
          <c:w val="0.79104352580927384"/>
          <c:h val="0.54350976961213182"/>
        </c:manualLayout>
      </c:layout>
      <c:scatterChart>
        <c:scatterStyle val="lineMarker"/>
        <c:varyColors val="0"/>
        <c:ser>
          <c:idx val="1"/>
          <c:order val="0"/>
          <c:tx>
            <c:v>Top tercile</c:v>
          </c:tx>
          <c:spPr>
            <a:ln w="444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'OOP+MCD'!$K$7:$K$19</c:f>
              <c:numCache>
                <c:formatCode>General</c:formatCode>
                <c:ptCount val="13"/>
                <c:pt idx="0">
                  <c:v>77</c:v>
                </c:pt>
                <c:pt idx="1">
                  <c:v>79</c:v>
                </c:pt>
                <c:pt idx="2">
                  <c:v>81</c:v>
                </c:pt>
                <c:pt idx="3">
                  <c:v>83</c:v>
                </c:pt>
                <c:pt idx="4">
                  <c:v>85</c:v>
                </c:pt>
                <c:pt idx="5">
                  <c:v>87</c:v>
                </c:pt>
                <c:pt idx="6">
                  <c:v>89</c:v>
                </c:pt>
                <c:pt idx="7">
                  <c:v>91</c:v>
                </c:pt>
                <c:pt idx="8">
                  <c:v>93</c:v>
                </c:pt>
                <c:pt idx="9">
                  <c:v>95</c:v>
                </c:pt>
                <c:pt idx="10">
                  <c:v>97</c:v>
                </c:pt>
                <c:pt idx="11">
                  <c:v>99</c:v>
                </c:pt>
                <c:pt idx="12">
                  <c:v>101</c:v>
                </c:pt>
              </c:numCache>
            </c:numRef>
          </c:xVal>
          <c:yVal>
            <c:numRef>
              <c:f>'OOP+MCD'!$O$7:$O$19</c:f>
              <c:numCache>
                <c:formatCode>0.0</c:formatCode>
                <c:ptCount val="13"/>
                <c:pt idx="0">
                  <c:v>78.83</c:v>
                </c:pt>
                <c:pt idx="1">
                  <c:v>81.66</c:v>
                </c:pt>
                <c:pt idx="2">
                  <c:v>84.61</c:v>
                </c:pt>
                <c:pt idx="3">
                  <c:v>87.53</c:v>
                </c:pt>
                <c:pt idx="4">
                  <c:v>89.88</c:v>
                </c:pt>
                <c:pt idx="5">
                  <c:v>92.36</c:v>
                </c:pt>
                <c:pt idx="6">
                  <c:v>94.3</c:v>
                </c:pt>
                <c:pt idx="7">
                  <c:v>96.21</c:v>
                </c:pt>
                <c:pt idx="8">
                  <c:v>97.46</c:v>
                </c:pt>
                <c:pt idx="9">
                  <c:v>96.71</c:v>
                </c:pt>
                <c:pt idx="10">
                  <c:v>93.43</c:v>
                </c:pt>
                <c:pt idx="11">
                  <c:v>84.51</c:v>
                </c:pt>
                <c:pt idx="12">
                  <c:v>62.7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BF4-4300-A332-90BB22662194}"/>
            </c:ext>
          </c:extLst>
        </c:ser>
        <c:ser>
          <c:idx val="3"/>
          <c:order val="1"/>
          <c:tx>
            <c:v>Middle tercile</c:v>
          </c:tx>
          <c:spPr>
            <a:ln w="31750" cap="rnd">
              <a:solidFill>
                <a:srgbClr val="00206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'OOP+MCD'!$K$7:$K$19</c:f>
              <c:numCache>
                <c:formatCode>General</c:formatCode>
                <c:ptCount val="13"/>
                <c:pt idx="0">
                  <c:v>77</c:v>
                </c:pt>
                <c:pt idx="1">
                  <c:v>79</c:v>
                </c:pt>
                <c:pt idx="2">
                  <c:v>81</c:v>
                </c:pt>
                <c:pt idx="3">
                  <c:v>83</c:v>
                </c:pt>
                <c:pt idx="4">
                  <c:v>85</c:v>
                </c:pt>
                <c:pt idx="5">
                  <c:v>87</c:v>
                </c:pt>
                <c:pt idx="6">
                  <c:v>89</c:v>
                </c:pt>
                <c:pt idx="7">
                  <c:v>91</c:v>
                </c:pt>
                <c:pt idx="8">
                  <c:v>93</c:v>
                </c:pt>
                <c:pt idx="9">
                  <c:v>95</c:v>
                </c:pt>
                <c:pt idx="10">
                  <c:v>97</c:v>
                </c:pt>
                <c:pt idx="11">
                  <c:v>99</c:v>
                </c:pt>
                <c:pt idx="12">
                  <c:v>101</c:v>
                </c:pt>
              </c:numCache>
            </c:numRef>
          </c:xVal>
          <c:yVal>
            <c:numRef>
              <c:f>'OOP+MCD'!$N$7:$N$19</c:f>
              <c:numCache>
                <c:formatCode>0.0</c:formatCode>
                <c:ptCount val="13"/>
                <c:pt idx="0">
                  <c:v>76.510000000000005</c:v>
                </c:pt>
                <c:pt idx="1">
                  <c:v>80.13</c:v>
                </c:pt>
                <c:pt idx="2">
                  <c:v>83.84</c:v>
                </c:pt>
                <c:pt idx="3">
                  <c:v>87.21</c:v>
                </c:pt>
                <c:pt idx="4">
                  <c:v>90.77</c:v>
                </c:pt>
                <c:pt idx="5">
                  <c:v>92.68</c:v>
                </c:pt>
                <c:pt idx="6">
                  <c:v>95.16</c:v>
                </c:pt>
                <c:pt idx="7">
                  <c:v>96.54</c:v>
                </c:pt>
                <c:pt idx="8">
                  <c:v>96.22</c:v>
                </c:pt>
                <c:pt idx="9">
                  <c:v>95.92</c:v>
                </c:pt>
                <c:pt idx="10">
                  <c:v>92.2</c:v>
                </c:pt>
                <c:pt idx="11">
                  <c:v>84.87</c:v>
                </c:pt>
                <c:pt idx="12">
                  <c:v>58.14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BF4-4300-A332-90BB22662194}"/>
            </c:ext>
          </c:extLst>
        </c:ser>
        <c:ser>
          <c:idx val="2"/>
          <c:order val="2"/>
          <c:tx>
            <c:v>Bottom tercile</c:v>
          </c:tx>
          <c:spPr>
            <a:ln w="22225" cap="rnd">
              <a:solidFill>
                <a:srgbClr val="00B050"/>
              </a:solidFill>
              <a:round/>
            </a:ln>
            <a:effectLst/>
          </c:spPr>
          <c:marker>
            <c:symbol val="plus"/>
            <c:size val="8"/>
            <c:spPr>
              <a:noFill/>
              <a:ln w="22225">
                <a:solidFill>
                  <a:srgbClr val="00B050"/>
                </a:solidFill>
              </a:ln>
              <a:effectLst/>
            </c:spPr>
          </c:marker>
          <c:xVal>
            <c:numRef>
              <c:f>'OOP+MCD'!$K$7:$K$19</c:f>
              <c:numCache>
                <c:formatCode>General</c:formatCode>
                <c:ptCount val="13"/>
                <c:pt idx="0">
                  <c:v>77</c:v>
                </c:pt>
                <c:pt idx="1">
                  <c:v>79</c:v>
                </c:pt>
                <c:pt idx="2">
                  <c:v>81</c:v>
                </c:pt>
                <c:pt idx="3">
                  <c:v>83</c:v>
                </c:pt>
                <c:pt idx="4">
                  <c:v>85</c:v>
                </c:pt>
                <c:pt idx="5">
                  <c:v>87</c:v>
                </c:pt>
                <c:pt idx="6">
                  <c:v>89</c:v>
                </c:pt>
                <c:pt idx="7">
                  <c:v>91</c:v>
                </c:pt>
                <c:pt idx="8">
                  <c:v>93</c:v>
                </c:pt>
                <c:pt idx="9">
                  <c:v>95</c:v>
                </c:pt>
                <c:pt idx="10">
                  <c:v>97</c:v>
                </c:pt>
                <c:pt idx="11">
                  <c:v>99</c:v>
                </c:pt>
                <c:pt idx="12">
                  <c:v>101</c:v>
                </c:pt>
              </c:numCache>
            </c:numRef>
          </c:xVal>
          <c:yVal>
            <c:numRef>
              <c:f>'OOP+MCD'!$M$7:$M$19</c:f>
              <c:numCache>
                <c:formatCode>0.0</c:formatCode>
                <c:ptCount val="13"/>
                <c:pt idx="0">
                  <c:v>60.55</c:v>
                </c:pt>
                <c:pt idx="1">
                  <c:v>64.12</c:v>
                </c:pt>
                <c:pt idx="2">
                  <c:v>67.52</c:v>
                </c:pt>
                <c:pt idx="3">
                  <c:v>71</c:v>
                </c:pt>
                <c:pt idx="4">
                  <c:v>74.39</c:v>
                </c:pt>
                <c:pt idx="5">
                  <c:v>77.17</c:v>
                </c:pt>
                <c:pt idx="6">
                  <c:v>78.53</c:v>
                </c:pt>
                <c:pt idx="7">
                  <c:v>80.88</c:v>
                </c:pt>
                <c:pt idx="8">
                  <c:v>79.72</c:v>
                </c:pt>
                <c:pt idx="9">
                  <c:v>77.66</c:v>
                </c:pt>
                <c:pt idx="10">
                  <c:v>77.989999999999995</c:v>
                </c:pt>
                <c:pt idx="11">
                  <c:v>68.78</c:v>
                </c:pt>
                <c:pt idx="12">
                  <c:v>50.37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BF4-4300-A332-90BB226621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7957344"/>
        <c:axId val="1397958176"/>
      </c:scatterChart>
      <c:valAx>
        <c:axId val="1397957344"/>
        <c:scaling>
          <c:orientation val="minMax"/>
          <c:max val="102"/>
          <c:min val="7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7958176"/>
        <c:crosses val="autoZero"/>
        <c:crossBetween val="midCat"/>
        <c:majorUnit val="4"/>
        <c:minorUnit val="1"/>
      </c:valAx>
      <c:valAx>
        <c:axId val="1397958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aseline="0">
                    <a:solidFill>
                      <a:schemeClr val="tx1"/>
                    </a:solidFill>
                  </a:rPr>
                  <a:t>1000s of $2014</a:t>
                </a:r>
              </a:p>
            </c:rich>
          </c:tx>
          <c:layout>
            <c:manualLayout>
              <c:xMode val="edge"/>
              <c:yMode val="edge"/>
              <c:x val="2.5000000000000001E-2"/>
              <c:y val="0.327815689705453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79573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0001181102362204"/>
          <c:y val="0.86994750656167974"/>
          <c:w val="0.80553193350831143"/>
          <c:h val="0.1115339749198016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aseline="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7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70"/>
              <a:t>Lifetime Medical Spending, Out-of-pocket +</a:t>
            </a:r>
            <a:r>
              <a:rPr lang="en-US" sz="1270" baseline="0"/>
              <a:t> </a:t>
            </a:r>
            <a:r>
              <a:rPr lang="en-US" sz="1270"/>
              <a:t>Medicaid, by PI Tercile, Means for Initial Couples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7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072725284339456"/>
          <c:y val="0.22594925634295712"/>
          <c:w val="0.79104352580927384"/>
          <c:h val="0.54350976961213182"/>
        </c:manualLayout>
      </c:layout>
      <c:scatterChart>
        <c:scatterStyle val="lineMarker"/>
        <c:varyColors val="0"/>
        <c:ser>
          <c:idx val="1"/>
          <c:order val="0"/>
          <c:tx>
            <c:v>Top tercile</c:v>
          </c:tx>
          <c:spPr>
            <a:ln w="444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'OOP+MCD'!$K$7:$K$19</c:f>
              <c:numCache>
                <c:formatCode>General</c:formatCode>
                <c:ptCount val="13"/>
                <c:pt idx="0">
                  <c:v>77</c:v>
                </c:pt>
                <c:pt idx="1">
                  <c:v>79</c:v>
                </c:pt>
                <c:pt idx="2">
                  <c:v>81</c:v>
                </c:pt>
                <c:pt idx="3">
                  <c:v>83</c:v>
                </c:pt>
                <c:pt idx="4">
                  <c:v>85</c:v>
                </c:pt>
                <c:pt idx="5">
                  <c:v>87</c:v>
                </c:pt>
                <c:pt idx="6">
                  <c:v>89</c:v>
                </c:pt>
                <c:pt idx="7">
                  <c:v>91</c:v>
                </c:pt>
                <c:pt idx="8">
                  <c:v>93</c:v>
                </c:pt>
                <c:pt idx="9">
                  <c:v>95</c:v>
                </c:pt>
                <c:pt idx="10">
                  <c:v>97</c:v>
                </c:pt>
                <c:pt idx="11">
                  <c:v>99</c:v>
                </c:pt>
                <c:pt idx="12">
                  <c:v>101</c:v>
                </c:pt>
              </c:numCache>
            </c:numRef>
          </c:xVal>
          <c:yVal>
            <c:numRef>
              <c:f>'OOP+MCD'!$S$7:$S$19</c:f>
              <c:numCache>
                <c:formatCode>0.0</c:formatCode>
                <c:ptCount val="13"/>
                <c:pt idx="0">
                  <c:v>143.80000000000001</c:v>
                </c:pt>
                <c:pt idx="1">
                  <c:v>139.1</c:v>
                </c:pt>
                <c:pt idx="2">
                  <c:v>134.1</c:v>
                </c:pt>
                <c:pt idx="3">
                  <c:v>129.30000000000001</c:v>
                </c:pt>
                <c:pt idx="4">
                  <c:v>124.6</c:v>
                </c:pt>
                <c:pt idx="5">
                  <c:v>120.7</c:v>
                </c:pt>
                <c:pt idx="6">
                  <c:v>116.3</c:v>
                </c:pt>
                <c:pt idx="7">
                  <c:v>113</c:v>
                </c:pt>
                <c:pt idx="8">
                  <c:v>108.3</c:v>
                </c:pt>
                <c:pt idx="9">
                  <c:v>101.9</c:v>
                </c:pt>
                <c:pt idx="10">
                  <c:v>94.29</c:v>
                </c:pt>
                <c:pt idx="11">
                  <c:v>83.25</c:v>
                </c:pt>
                <c:pt idx="12">
                  <c:v>55.8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B05-4AF0-815F-B7BB5931594C}"/>
            </c:ext>
          </c:extLst>
        </c:ser>
        <c:ser>
          <c:idx val="3"/>
          <c:order val="1"/>
          <c:tx>
            <c:v>Middle tercile</c:v>
          </c:tx>
          <c:spPr>
            <a:ln w="317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'OOP+MCD'!$K$7:$K$19</c:f>
              <c:numCache>
                <c:formatCode>General</c:formatCode>
                <c:ptCount val="13"/>
                <c:pt idx="0">
                  <c:v>77</c:v>
                </c:pt>
                <c:pt idx="1">
                  <c:v>79</c:v>
                </c:pt>
                <c:pt idx="2">
                  <c:v>81</c:v>
                </c:pt>
                <c:pt idx="3">
                  <c:v>83</c:v>
                </c:pt>
                <c:pt idx="4">
                  <c:v>85</c:v>
                </c:pt>
                <c:pt idx="5">
                  <c:v>87</c:v>
                </c:pt>
                <c:pt idx="6">
                  <c:v>89</c:v>
                </c:pt>
                <c:pt idx="7">
                  <c:v>91</c:v>
                </c:pt>
                <c:pt idx="8">
                  <c:v>93</c:v>
                </c:pt>
                <c:pt idx="9">
                  <c:v>95</c:v>
                </c:pt>
                <c:pt idx="10">
                  <c:v>97</c:v>
                </c:pt>
                <c:pt idx="11">
                  <c:v>99</c:v>
                </c:pt>
                <c:pt idx="12">
                  <c:v>101</c:v>
                </c:pt>
              </c:numCache>
            </c:numRef>
          </c:xVal>
          <c:yVal>
            <c:numRef>
              <c:f>'OOP+MCD'!$R$7:$R$19</c:f>
              <c:numCache>
                <c:formatCode>0.0</c:formatCode>
                <c:ptCount val="13"/>
                <c:pt idx="0">
                  <c:v>131.1</c:v>
                </c:pt>
                <c:pt idx="1">
                  <c:v>125.1</c:v>
                </c:pt>
                <c:pt idx="2">
                  <c:v>120.1</c:v>
                </c:pt>
                <c:pt idx="3">
                  <c:v>116</c:v>
                </c:pt>
                <c:pt idx="4">
                  <c:v>112.8</c:v>
                </c:pt>
                <c:pt idx="5">
                  <c:v>109.8</c:v>
                </c:pt>
                <c:pt idx="6">
                  <c:v>106.5</c:v>
                </c:pt>
                <c:pt idx="7">
                  <c:v>103.3</c:v>
                </c:pt>
                <c:pt idx="8">
                  <c:v>98.83</c:v>
                </c:pt>
                <c:pt idx="9">
                  <c:v>94.97</c:v>
                </c:pt>
                <c:pt idx="10">
                  <c:v>86.65</c:v>
                </c:pt>
                <c:pt idx="11">
                  <c:v>73.489999999999995</c:v>
                </c:pt>
                <c:pt idx="12">
                  <c:v>52.11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B05-4AF0-815F-B7BB5931594C}"/>
            </c:ext>
          </c:extLst>
        </c:ser>
        <c:ser>
          <c:idx val="2"/>
          <c:order val="2"/>
          <c:tx>
            <c:v>Bottom tercile</c:v>
          </c:tx>
          <c:spPr>
            <a:ln w="22225" cap="rnd">
              <a:solidFill>
                <a:srgbClr val="00B050"/>
              </a:solidFill>
              <a:round/>
            </a:ln>
            <a:effectLst/>
          </c:spPr>
          <c:marker>
            <c:symbol val="plus"/>
            <c:size val="8"/>
            <c:spPr>
              <a:noFill/>
              <a:ln w="22225">
                <a:solidFill>
                  <a:srgbClr val="00B050"/>
                </a:solidFill>
              </a:ln>
              <a:effectLst/>
            </c:spPr>
          </c:marker>
          <c:xVal>
            <c:numRef>
              <c:f>'OOP+MCD'!$K$7:$K$19</c:f>
              <c:numCache>
                <c:formatCode>General</c:formatCode>
                <c:ptCount val="13"/>
                <c:pt idx="0">
                  <c:v>77</c:v>
                </c:pt>
                <c:pt idx="1">
                  <c:v>79</c:v>
                </c:pt>
                <c:pt idx="2">
                  <c:v>81</c:v>
                </c:pt>
                <c:pt idx="3">
                  <c:v>83</c:v>
                </c:pt>
                <c:pt idx="4">
                  <c:v>85</c:v>
                </c:pt>
                <c:pt idx="5">
                  <c:v>87</c:v>
                </c:pt>
                <c:pt idx="6">
                  <c:v>89</c:v>
                </c:pt>
                <c:pt idx="7">
                  <c:v>91</c:v>
                </c:pt>
                <c:pt idx="8">
                  <c:v>93</c:v>
                </c:pt>
                <c:pt idx="9">
                  <c:v>95</c:v>
                </c:pt>
                <c:pt idx="10">
                  <c:v>97</c:v>
                </c:pt>
                <c:pt idx="11">
                  <c:v>99</c:v>
                </c:pt>
                <c:pt idx="12">
                  <c:v>101</c:v>
                </c:pt>
              </c:numCache>
            </c:numRef>
          </c:xVal>
          <c:yVal>
            <c:numRef>
              <c:f>'OOP+MCD'!$Q$7:$Q$19</c:f>
              <c:numCache>
                <c:formatCode>0.0</c:formatCode>
                <c:ptCount val="13"/>
                <c:pt idx="0">
                  <c:v>107.3</c:v>
                </c:pt>
                <c:pt idx="1">
                  <c:v>101.9</c:v>
                </c:pt>
                <c:pt idx="2">
                  <c:v>97.75</c:v>
                </c:pt>
                <c:pt idx="3">
                  <c:v>94.82</c:v>
                </c:pt>
                <c:pt idx="4">
                  <c:v>92.47</c:v>
                </c:pt>
                <c:pt idx="5">
                  <c:v>90.84</c:v>
                </c:pt>
                <c:pt idx="6">
                  <c:v>89.84</c:v>
                </c:pt>
                <c:pt idx="7">
                  <c:v>86.77</c:v>
                </c:pt>
                <c:pt idx="8">
                  <c:v>84.65</c:v>
                </c:pt>
                <c:pt idx="9">
                  <c:v>79.62</c:v>
                </c:pt>
                <c:pt idx="10">
                  <c:v>73.260000000000005</c:v>
                </c:pt>
                <c:pt idx="11">
                  <c:v>64.95</c:v>
                </c:pt>
                <c:pt idx="12">
                  <c:v>47.29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B05-4AF0-815F-B7BB593159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7957344"/>
        <c:axId val="1397958176"/>
      </c:scatterChart>
      <c:valAx>
        <c:axId val="1397957344"/>
        <c:scaling>
          <c:orientation val="minMax"/>
          <c:max val="102"/>
          <c:min val="7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7958176"/>
        <c:crosses val="autoZero"/>
        <c:crossBetween val="midCat"/>
        <c:majorUnit val="4"/>
        <c:minorUnit val="1"/>
      </c:valAx>
      <c:valAx>
        <c:axId val="1397958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aseline="0">
                    <a:solidFill>
                      <a:schemeClr val="tx1"/>
                    </a:solidFill>
                  </a:rPr>
                  <a:t>1000s of $2014</a:t>
                </a:r>
              </a:p>
            </c:rich>
          </c:tx>
          <c:layout>
            <c:manualLayout>
              <c:xMode val="edge"/>
              <c:yMode val="edge"/>
              <c:x val="2.5000000000000001E-2"/>
              <c:y val="0.327815689705453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7957344"/>
        <c:crosses val="autoZero"/>
        <c:crossBetween val="midCat"/>
        <c:majorUnit val="4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0001181102362204"/>
          <c:y val="0.86994750656167974"/>
          <c:w val="0.80553193350831143"/>
          <c:h val="0.1115339749198016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aseline="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7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70"/>
              <a:t>Lifetime Medical Spending, Out-of-pocket +</a:t>
            </a:r>
            <a:r>
              <a:rPr lang="en-US" sz="1270" baseline="0"/>
              <a:t> </a:t>
            </a:r>
            <a:r>
              <a:rPr lang="en-US" sz="1270"/>
              <a:t>Medicaid, by PI Tercile, 90th Percentiles for Initial Singles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7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072725284339456"/>
          <c:y val="0.22594925634295712"/>
          <c:w val="0.79104352580927384"/>
          <c:h val="0.54350976961213182"/>
        </c:manualLayout>
      </c:layout>
      <c:scatterChart>
        <c:scatterStyle val="lineMarker"/>
        <c:varyColors val="0"/>
        <c:ser>
          <c:idx val="1"/>
          <c:order val="0"/>
          <c:tx>
            <c:v>Top tercile</c:v>
          </c:tx>
          <c:spPr>
            <a:ln w="444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'OOP+MCD'!$K$26:$K$38</c:f>
              <c:numCache>
                <c:formatCode>General</c:formatCode>
                <c:ptCount val="13"/>
                <c:pt idx="0">
                  <c:v>77</c:v>
                </c:pt>
                <c:pt idx="1">
                  <c:v>79</c:v>
                </c:pt>
                <c:pt idx="2">
                  <c:v>81</c:v>
                </c:pt>
                <c:pt idx="3">
                  <c:v>83</c:v>
                </c:pt>
                <c:pt idx="4">
                  <c:v>85</c:v>
                </c:pt>
                <c:pt idx="5">
                  <c:v>87</c:v>
                </c:pt>
                <c:pt idx="6">
                  <c:v>89</c:v>
                </c:pt>
                <c:pt idx="7">
                  <c:v>91</c:v>
                </c:pt>
                <c:pt idx="8">
                  <c:v>93</c:v>
                </c:pt>
                <c:pt idx="9">
                  <c:v>95</c:v>
                </c:pt>
                <c:pt idx="10">
                  <c:v>97</c:v>
                </c:pt>
                <c:pt idx="11">
                  <c:v>99</c:v>
                </c:pt>
                <c:pt idx="12">
                  <c:v>101</c:v>
                </c:pt>
              </c:numCache>
            </c:numRef>
          </c:xVal>
          <c:yVal>
            <c:numRef>
              <c:f>'OOP+MCD'!$O$26:$O$38</c:f>
              <c:numCache>
                <c:formatCode>0.0</c:formatCode>
                <c:ptCount val="13"/>
                <c:pt idx="0">
                  <c:v>161.69999999999999</c:v>
                </c:pt>
                <c:pt idx="1">
                  <c:v>170.2</c:v>
                </c:pt>
                <c:pt idx="2">
                  <c:v>178.7</c:v>
                </c:pt>
                <c:pt idx="3">
                  <c:v>188.4</c:v>
                </c:pt>
                <c:pt idx="4">
                  <c:v>195</c:v>
                </c:pt>
                <c:pt idx="5">
                  <c:v>203.7</c:v>
                </c:pt>
                <c:pt idx="6">
                  <c:v>211.2</c:v>
                </c:pt>
                <c:pt idx="7">
                  <c:v>218.2</c:v>
                </c:pt>
                <c:pt idx="8">
                  <c:v>219.4</c:v>
                </c:pt>
                <c:pt idx="9">
                  <c:v>222.7</c:v>
                </c:pt>
                <c:pt idx="10">
                  <c:v>216.7</c:v>
                </c:pt>
                <c:pt idx="11">
                  <c:v>188.2</c:v>
                </c:pt>
                <c:pt idx="12">
                  <c:v>142.69999999999999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EE3-4873-B001-B683F97E22C9}"/>
            </c:ext>
          </c:extLst>
        </c:ser>
        <c:ser>
          <c:idx val="3"/>
          <c:order val="1"/>
          <c:tx>
            <c:v>Middle tercile</c:v>
          </c:tx>
          <c:spPr>
            <a:ln w="317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'OOP+MCD'!$K$26:$K$38</c:f>
              <c:numCache>
                <c:formatCode>General</c:formatCode>
                <c:ptCount val="13"/>
                <c:pt idx="0">
                  <c:v>77</c:v>
                </c:pt>
                <c:pt idx="1">
                  <c:v>79</c:v>
                </c:pt>
                <c:pt idx="2">
                  <c:v>81</c:v>
                </c:pt>
                <c:pt idx="3">
                  <c:v>83</c:v>
                </c:pt>
                <c:pt idx="4">
                  <c:v>85</c:v>
                </c:pt>
                <c:pt idx="5">
                  <c:v>87</c:v>
                </c:pt>
                <c:pt idx="6">
                  <c:v>89</c:v>
                </c:pt>
                <c:pt idx="7">
                  <c:v>91</c:v>
                </c:pt>
                <c:pt idx="8">
                  <c:v>93</c:v>
                </c:pt>
                <c:pt idx="9">
                  <c:v>95</c:v>
                </c:pt>
                <c:pt idx="10">
                  <c:v>97</c:v>
                </c:pt>
                <c:pt idx="11">
                  <c:v>99</c:v>
                </c:pt>
                <c:pt idx="12">
                  <c:v>101</c:v>
                </c:pt>
              </c:numCache>
            </c:numRef>
          </c:xVal>
          <c:yVal>
            <c:numRef>
              <c:f>'OOP+MCD'!$N$26:$N$38</c:f>
              <c:numCache>
                <c:formatCode>0.0</c:formatCode>
                <c:ptCount val="13"/>
                <c:pt idx="0">
                  <c:v>163</c:v>
                </c:pt>
                <c:pt idx="1">
                  <c:v>174.5</c:v>
                </c:pt>
                <c:pt idx="2">
                  <c:v>184.7</c:v>
                </c:pt>
                <c:pt idx="3">
                  <c:v>193.3</c:v>
                </c:pt>
                <c:pt idx="4">
                  <c:v>202.4</c:v>
                </c:pt>
                <c:pt idx="5">
                  <c:v>208.9</c:v>
                </c:pt>
                <c:pt idx="6">
                  <c:v>217.4</c:v>
                </c:pt>
                <c:pt idx="7">
                  <c:v>222.5</c:v>
                </c:pt>
                <c:pt idx="8">
                  <c:v>228.2</c:v>
                </c:pt>
                <c:pt idx="9">
                  <c:v>224</c:v>
                </c:pt>
                <c:pt idx="10">
                  <c:v>215.9</c:v>
                </c:pt>
                <c:pt idx="11">
                  <c:v>203.5</c:v>
                </c:pt>
                <c:pt idx="12">
                  <c:v>142.1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EE3-4873-B001-B683F97E22C9}"/>
            </c:ext>
          </c:extLst>
        </c:ser>
        <c:ser>
          <c:idx val="2"/>
          <c:order val="2"/>
          <c:tx>
            <c:v>Bottom tercile</c:v>
          </c:tx>
          <c:spPr>
            <a:ln w="25400" cap="rnd">
              <a:solidFill>
                <a:srgbClr val="00B050"/>
              </a:solidFill>
              <a:round/>
            </a:ln>
            <a:effectLst/>
          </c:spPr>
          <c:marker>
            <c:symbol val="plus"/>
            <c:size val="8"/>
            <c:spPr>
              <a:noFill/>
              <a:ln w="25400">
                <a:solidFill>
                  <a:srgbClr val="00B050"/>
                </a:solidFill>
              </a:ln>
              <a:effectLst/>
            </c:spPr>
          </c:marker>
          <c:xVal>
            <c:numRef>
              <c:f>'OOP+MCD'!$K$26:$K$38</c:f>
              <c:numCache>
                <c:formatCode>General</c:formatCode>
                <c:ptCount val="13"/>
                <c:pt idx="0">
                  <c:v>77</c:v>
                </c:pt>
                <c:pt idx="1">
                  <c:v>79</c:v>
                </c:pt>
                <c:pt idx="2">
                  <c:v>81</c:v>
                </c:pt>
                <c:pt idx="3">
                  <c:v>83</c:v>
                </c:pt>
                <c:pt idx="4">
                  <c:v>85</c:v>
                </c:pt>
                <c:pt idx="5">
                  <c:v>87</c:v>
                </c:pt>
                <c:pt idx="6">
                  <c:v>89</c:v>
                </c:pt>
                <c:pt idx="7">
                  <c:v>91</c:v>
                </c:pt>
                <c:pt idx="8">
                  <c:v>93</c:v>
                </c:pt>
                <c:pt idx="9">
                  <c:v>95</c:v>
                </c:pt>
                <c:pt idx="10">
                  <c:v>97</c:v>
                </c:pt>
                <c:pt idx="11">
                  <c:v>99</c:v>
                </c:pt>
                <c:pt idx="12">
                  <c:v>101</c:v>
                </c:pt>
              </c:numCache>
            </c:numRef>
          </c:xVal>
          <c:yVal>
            <c:numRef>
              <c:f>'OOP+MCD'!$M$26:$M$38</c:f>
              <c:numCache>
                <c:formatCode>0.0</c:formatCode>
                <c:ptCount val="13"/>
                <c:pt idx="0">
                  <c:v>129.4</c:v>
                </c:pt>
                <c:pt idx="1">
                  <c:v>138.5</c:v>
                </c:pt>
                <c:pt idx="2">
                  <c:v>147.30000000000001</c:v>
                </c:pt>
                <c:pt idx="3">
                  <c:v>157.19999999999999</c:v>
                </c:pt>
                <c:pt idx="4">
                  <c:v>166</c:v>
                </c:pt>
                <c:pt idx="5">
                  <c:v>174</c:v>
                </c:pt>
                <c:pt idx="6">
                  <c:v>175.6</c:v>
                </c:pt>
                <c:pt idx="7">
                  <c:v>180.9</c:v>
                </c:pt>
                <c:pt idx="8">
                  <c:v>178.5</c:v>
                </c:pt>
                <c:pt idx="9">
                  <c:v>175.3</c:v>
                </c:pt>
                <c:pt idx="10">
                  <c:v>180.1</c:v>
                </c:pt>
                <c:pt idx="11">
                  <c:v>164</c:v>
                </c:pt>
                <c:pt idx="12">
                  <c:v>111.8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EE3-4873-B001-B683F97E22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7957344"/>
        <c:axId val="1397958176"/>
      </c:scatterChart>
      <c:valAx>
        <c:axId val="1397957344"/>
        <c:scaling>
          <c:orientation val="minMax"/>
          <c:max val="102"/>
          <c:min val="7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7958176"/>
        <c:crosses val="autoZero"/>
        <c:crossBetween val="midCat"/>
        <c:majorUnit val="4"/>
        <c:minorUnit val="1"/>
      </c:valAx>
      <c:valAx>
        <c:axId val="1397958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aseline="0">
                    <a:solidFill>
                      <a:schemeClr val="tx1"/>
                    </a:solidFill>
                  </a:rPr>
                  <a:t>1000s of $2014</a:t>
                </a:r>
              </a:p>
            </c:rich>
          </c:tx>
          <c:layout>
            <c:manualLayout>
              <c:xMode val="edge"/>
              <c:yMode val="edge"/>
              <c:x val="2.5000000000000001E-2"/>
              <c:y val="0.327815689705453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79573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0001181102362204"/>
          <c:y val="0.86994750656167974"/>
          <c:w val="0.80553193350831143"/>
          <c:h val="0.1115339749198016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aseline="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53975</xdr:colOff>
      <xdr:row>43</xdr:row>
      <xdr:rowOff>0</xdr:rowOff>
    </xdr:from>
    <xdr:to>
      <xdr:col>13</xdr:col>
      <xdr:colOff>358775</xdr:colOff>
      <xdr:row>57</xdr:row>
      <xdr:rowOff>165100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70FB340A-807F-B273-E4ED-C1B67D2A622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0</xdr:colOff>
      <xdr:row>4</xdr:row>
      <xdr:rowOff>0</xdr:rowOff>
    </xdr:from>
    <xdr:to>
      <xdr:col>27</xdr:col>
      <xdr:colOff>304800</xdr:colOff>
      <xdr:row>18</xdr:row>
      <xdr:rowOff>165100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3D23C22-8035-4645-B9F1-8B65BB5360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29</xdr:col>
      <xdr:colOff>0</xdr:colOff>
      <xdr:row>4</xdr:row>
      <xdr:rowOff>0</xdr:rowOff>
    </xdr:from>
    <xdr:to>
      <xdr:col>36</xdr:col>
      <xdr:colOff>304800</xdr:colOff>
      <xdr:row>18</xdr:row>
      <xdr:rowOff>165100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2343A82-B73F-43D9-AC62-3172909ADC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0</xdr:colOff>
      <xdr:row>23</xdr:row>
      <xdr:rowOff>0</xdr:rowOff>
    </xdr:from>
    <xdr:to>
      <xdr:col>27</xdr:col>
      <xdr:colOff>304800</xdr:colOff>
      <xdr:row>37</xdr:row>
      <xdr:rowOff>165100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74F03EB-2523-460B-9B7E-A6C2B753C2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28</xdr:col>
      <xdr:colOff>603250</xdr:colOff>
      <xdr:row>23</xdr:row>
      <xdr:rowOff>50800</xdr:rowOff>
    </xdr:from>
    <xdr:to>
      <xdr:col>36</xdr:col>
      <xdr:colOff>298450</xdr:colOff>
      <xdr:row>38</xdr:row>
      <xdr:rowOff>31750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6D6FBAF3-07E6-4C0C-9473-68139A803A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53975</xdr:colOff>
      <xdr:row>43</xdr:row>
      <xdr:rowOff>0</xdr:rowOff>
    </xdr:from>
    <xdr:to>
      <xdr:col>13</xdr:col>
      <xdr:colOff>358775</xdr:colOff>
      <xdr:row>57</xdr:row>
      <xdr:rowOff>165100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857FF22-800B-4634-9439-26C14D89C5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12700</xdr:colOff>
      <xdr:row>3</xdr:row>
      <xdr:rowOff>152400</xdr:rowOff>
    </xdr:from>
    <xdr:to>
      <xdr:col>27</xdr:col>
      <xdr:colOff>317500</xdr:colOff>
      <xdr:row>18</xdr:row>
      <xdr:rowOff>133350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C6FF6C5-B0E2-4160-9702-47828A8639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29</xdr:col>
      <xdr:colOff>0</xdr:colOff>
      <xdr:row>4</xdr:row>
      <xdr:rowOff>0</xdr:rowOff>
    </xdr:from>
    <xdr:to>
      <xdr:col>36</xdr:col>
      <xdr:colOff>304800</xdr:colOff>
      <xdr:row>18</xdr:row>
      <xdr:rowOff>165100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A5FD970-CAC6-4259-B2D3-B68BE721B8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0</xdr:colOff>
      <xdr:row>23</xdr:row>
      <xdr:rowOff>0</xdr:rowOff>
    </xdr:from>
    <xdr:to>
      <xdr:col>27</xdr:col>
      <xdr:colOff>304800</xdr:colOff>
      <xdr:row>37</xdr:row>
      <xdr:rowOff>165100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C1A6DBEC-46AD-4C8C-A1DF-338883E2D9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29</xdr:col>
      <xdr:colOff>0</xdr:colOff>
      <xdr:row>23</xdr:row>
      <xdr:rowOff>0</xdr:rowOff>
    </xdr:from>
    <xdr:to>
      <xdr:col>36</xdr:col>
      <xdr:colOff>304800</xdr:colOff>
      <xdr:row>37</xdr:row>
      <xdr:rowOff>165100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7E4BEDF-DB71-49D2-8DBC-11A7C55D82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A6074F-F490-48C3-85AC-CD5F3AAFD6EE}">
  <dimension ref="A3:S58"/>
  <sheetViews>
    <sheetView tabSelected="1" topLeftCell="T19" workbookViewId="0">
      <selection activeCell="AA21" sqref="AA21"/>
    </sheetView>
  </sheetViews>
  <sheetFormatPr defaultRowHeight="14.5" x14ac:dyDescent="0.35"/>
  <sheetData>
    <row r="3" spans="1:19" x14ac:dyDescent="0.35">
      <c r="A3" t="s">
        <v>8</v>
      </c>
      <c r="K3" t="s">
        <v>8</v>
      </c>
    </row>
    <row r="4" spans="1:19" x14ac:dyDescent="0.35">
      <c r="B4" t="s">
        <v>6</v>
      </c>
      <c r="F4" t="s">
        <v>7</v>
      </c>
      <c r="L4" t="s">
        <v>6</v>
      </c>
      <c r="P4" t="s">
        <v>7</v>
      </c>
    </row>
    <row r="5" spans="1:19" x14ac:dyDescent="0.35">
      <c r="A5" t="s">
        <v>1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G5" t="s">
        <v>3</v>
      </c>
      <c r="H5" t="s">
        <v>4</v>
      </c>
      <c r="I5" t="s">
        <v>5</v>
      </c>
      <c r="K5" t="s">
        <v>1</v>
      </c>
      <c r="L5" t="s">
        <v>2</v>
      </c>
      <c r="M5" t="s">
        <v>3</v>
      </c>
      <c r="N5" t="s">
        <v>4</v>
      </c>
      <c r="O5" t="s">
        <v>5</v>
      </c>
      <c r="P5" t="s">
        <v>2</v>
      </c>
      <c r="Q5" t="s">
        <v>3</v>
      </c>
      <c r="R5" t="s">
        <v>4</v>
      </c>
      <c r="S5" t="s">
        <v>5</v>
      </c>
    </row>
    <row r="6" spans="1:19" x14ac:dyDescent="0.35">
      <c r="A6">
        <v>75</v>
      </c>
      <c r="B6" s="1">
        <v>57110</v>
      </c>
      <c r="C6" s="1">
        <v>33140</v>
      </c>
      <c r="D6" s="1">
        <v>61210</v>
      </c>
      <c r="E6" s="1">
        <v>75610</v>
      </c>
      <c r="F6" s="1">
        <v>121200</v>
      </c>
      <c r="G6" s="1">
        <v>82650</v>
      </c>
      <c r="H6" s="1">
        <v>115100</v>
      </c>
      <c r="I6" s="1">
        <v>137800</v>
      </c>
      <c r="K6">
        <f>A6</f>
        <v>75</v>
      </c>
      <c r="L6" s="2">
        <f>B6/1000</f>
        <v>57.11</v>
      </c>
      <c r="M6" s="2">
        <f t="shared" ref="M6:S19" si="0">C6/1000</f>
        <v>33.14</v>
      </c>
      <c r="N6" s="2">
        <f t="shared" si="0"/>
        <v>61.21</v>
      </c>
      <c r="O6" s="2">
        <f t="shared" si="0"/>
        <v>75.61</v>
      </c>
      <c r="P6" s="2">
        <f t="shared" si="0"/>
        <v>121.2</v>
      </c>
      <c r="Q6" s="2">
        <f t="shared" si="0"/>
        <v>82.65</v>
      </c>
      <c r="R6" s="2">
        <f t="shared" si="0"/>
        <v>115.1</v>
      </c>
      <c r="S6" s="2">
        <f t="shared" si="0"/>
        <v>137.80000000000001</v>
      </c>
    </row>
    <row r="7" spans="1:19" x14ac:dyDescent="0.35">
      <c r="A7">
        <v>77</v>
      </c>
      <c r="B7" s="1">
        <v>53080</v>
      </c>
      <c r="C7" s="1">
        <v>30510</v>
      </c>
      <c r="D7" s="1">
        <v>57130</v>
      </c>
      <c r="E7" s="1">
        <v>70350</v>
      </c>
      <c r="F7" s="1">
        <v>114200</v>
      </c>
      <c r="G7" s="1">
        <v>71890</v>
      </c>
      <c r="H7" s="1">
        <v>107700</v>
      </c>
      <c r="I7" s="1">
        <v>132300</v>
      </c>
      <c r="K7">
        <f t="shared" ref="K7:K19" si="1">A7</f>
        <v>77</v>
      </c>
      <c r="L7" s="2">
        <f t="shared" ref="L7:L19" si="2">B7/1000</f>
        <v>53.08</v>
      </c>
      <c r="M7" s="2">
        <f t="shared" si="0"/>
        <v>30.51</v>
      </c>
      <c r="N7" s="2">
        <f t="shared" si="0"/>
        <v>57.13</v>
      </c>
      <c r="O7" s="2">
        <f t="shared" si="0"/>
        <v>70.349999999999994</v>
      </c>
      <c r="P7" s="2">
        <f t="shared" si="0"/>
        <v>114.2</v>
      </c>
      <c r="Q7" s="2">
        <f t="shared" si="0"/>
        <v>71.89</v>
      </c>
      <c r="R7" s="2">
        <f t="shared" si="0"/>
        <v>107.7</v>
      </c>
      <c r="S7" s="2">
        <f t="shared" si="0"/>
        <v>132.30000000000001</v>
      </c>
    </row>
    <row r="8" spans="1:19" x14ac:dyDescent="0.35">
      <c r="A8">
        <v>79</v>
      </c>
      <c r="B8" s="1">
        <v>53950</v>
      </c>
      <c r="C8" s="1">
        <v>29720</v>
      </c>
      <c r="D8" s="1">
        <v>57650</v>
      </c>
      <c r="E8" s="1">
        <v>72080</v>
      </c>
      <c r="F8" s="1">
        <v>107800</v>
      </c>
      <c r="G8" s="1">
        <v>64740</v>
      </c>
      <c r="H8" s="1">
        <v>100400</v>
      </c>
      <c r="I8" s="1">
        <v>126600</v>
      </c>
      <c r="K8">
        <f t="shared" si="1"/>
        <v>79</v>
      </c>
      <c r="L8" s="2">
        <f t="shared" si="2"/>
        <v>53.95</v>
      </c>
      <c r="M8" s="2">
        <f t="shared" si="0"/>
        <v>29.72</v>
      </c>
      <c r="N8" s="2">
        <f t="shared" si="0"/>
        <v>57.65</v>
      </c>
      <c r="O8" s="2">
        <f t="shared" si="0"/>
        <v>72.08</v>
      </c>
      <c r="P8" s="2">
        <f t="shared" si="0"/>
        <v>107.8</v>
      </c>
      <c r="Q8" s="2">
        <f t="shared" si="0"/>
        <v>64.739999999999995</v>
      </c>
      <c r="R8" s="2">
        <f t="shared" si="0"/>
        <v>100.4</v>
      </c>
      <c r="S8" s="2">
        <f t="shared" si="0"/>
        <v>126.6</v>
      </c>
    </row>
    <row r="9" spans="1:19" x14ac:dyDescent="0.35">
      <c r="A9">
        <v>81</v>
      </c>
      <c r="B9" s="1">
        <v>54740</v>
      </c>
      <c r="C9" s="1">
        <v>28860</v>
      </c>
      <c r="D9" s="1">
        <v>57820</v>
      </c>
      <c r="E9" s="1">
        <v>73690</v>
      </c>
      <c r="F9" s="1">
        <v>101700</v>
      </c>
      <c r="G9" s="1">
        <v>58700</v>
      </c>
      <c r="H9" s="1">
        <v>93730</v>
      </c>
      <c r="I9" s="1">
        <v>120400</v>
      </c>
      <c r="K9">
        <f t="shared" si="1"/>
        <v>81</v>
      </c>
      <c r="L9" s="2">
        <f t="shared" si="2"/>
        <v>54.74</v>
      </c>
      <c r="M9" s="2">
        <f t="shared" si="0"/>
        <v>28.86</v>
      </c>
      <c r="N9" s="2">
        <f t="shared" si="0"/>
        <v>57.82</v>
      </c>
      <c r="O9" s="2">
        <f t="shared" si="0"/>
        <v>73.69</v>
      </c>
      <c r="P9" s="2">
        <f t="shared" si="0"/>
        <v>101.7</v>
      </c>
      <c r="Q9" s="2">
        <f t="shared" si="0"/>
        <v>58.7</v>
      </c>
      <c r="R9" s="2">
        <f t="shared" si="0"/>
        <v>93.73</v>
      </c>
      <c r="S9" s="2">
        <f t="shared" si="0"/>
        <v>120.4</v>
      </c>
    </row>
    <row r="10" spans="1:19" x14ac:dyDescent="0.35">
      <c r="A10">
        <v>83</v>
      </c>
      <c r="B10" s="1">
        <v>55190</v>
      </c>
      <c r="C10" s="1">
        <v>27640</v>
      </c>
      <c r="D10" s="1">
        <v>57510</v>
      </c>
      <c r="E10" s="1">
        <v>74930</v>
      </c>
      <c r="F10" s="1">
        <v>96090</v>
      </c>
      <c r="G10" s="1">
        <v>53490</v>
      </c>
      <c r="H10" s="1">
        <v>87570</v>
      </c>
      <c r="I10" s="1">
        <v>114300</v>
      </c>
      <c r="K10">
        <f t="shared" si="1"/>
        <v>83</v>
      </c>
      <c r="L10" s="2">
        <f t="shared" si="2"/>
        <v>55.19</v>
      </c>
      <c r="M10" s="2">
        <f t="shared" si="0"/>
        <v>27.64</v>
      </c>
      <c r="N10" s="2">
        <f t="shared" si="0"/>
        <v>57.51</v>
      </c>
      <c r="O10" s="2">
        <f t="shared" si="0"/>
        <v>74.930000000000007</v>
      </c>
      <c r="P10" s="2">
        <f t="shared" si="0"/>
        <v>96.09</v>
      </c>
      <c r="Q10" s="2">
        <f t="shared" si="0"/>
        <v>53.49</v>
      </c>
      <c r="R10" s="2">
        <f t="shared" si="0"/>
        <v>87.57</v>
      </c>
      <c r="S10" s="2">
        <f t="shared" si="0"/>
        <v>114.3</v>
      </c>
    </row>
    <row r="11" spans="1:19" x14ac:dyDescent="0.35">
      <c r="A11">
        <v>85</v>
      </c>
      <c r="B11" s="1">
        <v>55100</v>
      </c>
      <c r="C11" s="1">
        <v>26160</v>
      </c>
      <c r="D11" s="1">
        <v>56420</v>
      </c>
      <c r="E11" s="1">
        <v>75500</v>
      </c>
      <c r="F11" s="1">
        <v>90690</v>
      </c>
      <c r="G11" s="1">
        <v>48850</v>
      </c>
      <c r="H11" s="1">
        <v>81720</v>
      </c>
      <c r="I11" s="1">
        <v>108200</v>
      </c>
      <c r="K11">
        <f t="shared" si="1"/>
        <v>85</v>
      </c>
      <c r="L11" s="2">
        <f t="shared" si="2"/>
        <v>55.1</v>
      </c>
      <c r="M11" s="2">
        <f t="shared" si="0"/>
        <v>26.16</v>
      </c>
      <c r="N11" s="2">
        <f t="shared" si="0"/>
        <v>56.42</v>
      </c>
      <c r="O11" s="2">
        <f t="shared" si="0"/>
        <v>75.5</v>
      </c>
      <c r="P11" s="2">
        <f t="shared" si="0"/>
        <v>90.69</v>
      </c>
      <c r="Q11" s="2">
        <f t="shared" si="0"/>
        <v>48.85</v>
      </c>
      <c r="R11" s="2">
        <f t="shared" si="0"/>
        <v>81.72</v>
      </c>
      <c r="S11" s="2">
        <f t="shared" si="0"/>
        <v>108.2</v>
      </c>
    </row>
    <row r="12" spans="1:19" x14ac:dyDescent="0.35">
      <c r="A12">
        <v>87</v>
      </c>
      <c r="B12" s="1">
        <v>54390</v>
      </c>
      <c r="C12" s="1">
        <v>23970</v>
      </c>
      <c r="D12" s="1">
        <v>54330</v>
      </c>
      <c r="E12" s="1">
        <v>75960</v>
      </c>
      <c r="F12" s="1">
        <v>85650</v>
      </c>
      <c r="G12" s="1">
        <v>44380</v>
      </c>
      <c r="H12" s="1">
        <v>75640</v>
      </c>
      <c r="I12" s="1">
        <v>102800</v>
      </c>
      <c r="K12">
        <f t="shared" si="1"/>
        <v>87</v>
      </c>
      <c r="L12" s="2">
        <f t="shared" si="2"/>
        <v>54.39</v>
      </c>
      <c r="M12" s="2">
        <f t="shared" si="0"/>
        <v>23.97</v>
      </c>
      <c r="N12" s="2">
        <f t="shared" si="0"/>
        <v>54.33</v>
      </c>
      <c r="O12" s="2">
        <f t="shared" si="0"/>
        <v>75.959999999999994</v>
      </c>
      <c r="P12" s="2">
        <f t="shared" si="0"/>
        <v>85.65</v>
      </c>
      <c r="Q12" s="2">
        <f t="shared" si="0"/>
        <v>44.38</v>
      </c>
      <c r="R12" s="2">
        <f t="shared" si="0"/>
        <v>75.64</v>
      </c>
      <c r="S12" s="2">
        <f t="shared" si="0"/>
        <v>102.8</v>
      </c>
    </row>
    <row r="13" spans="1:19" x14ac:dyDescent="0.35">
      <c r="A13">
        <v>89</v>
      </c>
      <c r="B13" s="1">
        <v>53270</v>
      </c>
      <c r="C13" s="1">
        <v>21730</v>
      </c>
      <c r="D13" s="1">
        <v>51810</v>
      </c>
      <c r="E13" s="1">
        <v>75510</v>
      </c>
      <c r="F13" s="1">
        <v>80430</v>
      </c>
      <c r="G13" s="1">
        <v>40310</v>
      </c>
      <c r="H13" s="1">
        <v>69530</v>
      </c>
      <c r="I13" s="1">
        <v>96890</v>
      </c>
      <c r="K13">
        <f t="shared" si="1"/>
        <v>89</v>
      </c>
      <c r="L13" s="2">
        <f t="shared" si="2"/>
        <v>53.27</v>
      </c>
      <c r="M13" s="2">
        <f t="shared" si="0"/>
        <v>21.73</v>
      </c>
      <c r="N13" s="2">
        <f t="shared" si="0"/>
        <v>51.81</v>
      </c>
      <c r="O13" s="2">
        <f t="shared" si="0"/>
        <v>75.510000000000005</v>
      </c>
      <c r="P13" s="2">
        <f t="shared" si="0"/>
        <v>80.430000000000007</v>
      </c>
      <c r="Q13" s="2">
        <f t="shared" si="0"/>
        <v>40.31</v>
      </c>
      <c r="R13" s="2">
        <f t="shared" si="0"/>
        <v>69.53</v>
      </c>
      <c r="S13" s="2">
        <f t="shared" si="0"/>
        <v>96.89</v>
      </c>
    </row>
    <row r="14" spans="1:19" x14ac:dyDescent="0.35">
      <c r="A14">
        <v>91</v>
      </c>
      <c r="B14" s="1">
        <v>51930</v>
      </c>
      <c r="C14" s="1">
        <v>19450</v>
      </c>
      <c r="D14" s="1">
        <v>49040</v>
      </c>
      <c r="E14" s="1">
        <v>74680</v>
      </c>
      <c r="F14" s="1">
        <v>75350</v>
      </c>
      <c r="G14" s="1">
        <v>36160</v>
      </c>
      <c r="H14" s="1">
        <v>63450</v>
      </c>
      <c r="I14" s="1">
        <v>91420</v>
      </c>
      <c r="K14">
        <f t="shared" si="1"/>
        <v>91</v>
      </c>
      <c r="L14" s="2">
        <f t="shared" si="2"/>
        <v>51.93</v>
      </c>
      <c r="M14" s="2">
        <f t="shared" si="0"/>
        <v>19.45</v>
      </c>
      <c r="N14" s="2">
        <f t="shared" si="0"/>
        <v>49.04</v>
      </c>
      <c r="O14" s="2">
        <f t="shared" si="0"/>
        <v>74.680000000000007</v>
      </c>
      <c r="P14" s="2">
        <f t="shared" si="0"/>
        <v>75.349999999999994</v>
      </c>
      <c r="Q14" s="2">
        <f t="shared" si="0"/>
        <v>36.159999999999997</v>
      </c>
      <c r="R14" s="2">
        <f t="shared" si="0"/>
        <v>63.45</v>
      </c>
      <c r="S14" s="2">
        <f t="shared" si="0"/>
        <v>91.42</v>
      </c>
    </row>
    <row r="15" spans="1:19" x14ac:dyDescent="0.35">
      <c r="A15">
        <v>93</v>
      </c>
      <c r="B15" s="1">
        <v>49180</v>
      </c>
      <c r="C15" s="1">
        <v>16690</v>
      </c>
      <c r="D15" s="1">
        <v>44590</v>
      </c>
      <c r="E15" s="1">
        <v>72550</v>
      </c>
      <c r="F15" s="1">
        <v>69550</v>
      </c>
      <c r="G15" s="1">
        <v>32130</v>
      </c>
      <c r="H15" s="1">
        <v>57010</v>
      </c>
      <c r="I15" s="1">
        <v>84810</v>
      </c>
      <c r="K15">
        <f t="shared" si="1"/>
        <v>93</v>
      </c>
      <c r="L15" s="2">
        <f t="shared" si="2"/>
        <v>49.18</v>
      </c>
      <c r="M15" s="2">
        <f t="shared" si="0"/>
        <v>16.690000000000001</v>
      </c>
      <c r="N15" s="2">
        <f t="shared" si="0"/>
        <v>44.59</v>
      </c>
      <c r="O15" s="2">
        <f t="shared" si="0"/>
        <v>72.55</v>
      </c>
      <c r="P15" s="2">
        <f t="shared" si="0"/>
        <v>69.55</v>
      </c>
      <c r="Q15" s="2">
        <f t="shared" si="0"/>
        <v>32.130000000000003</v>
      </c>
      <c r="R15" s="2">
        <f t="shared" si="0"/>
        <v>57.01</v>
      </c>
      <c r="S15" s="2">
        <f t="shared" si="0"/>
        <v>84.81</v>
      </c>
    </row>
    <row r="16" spans="1:19" x14ac:dyDescent="0.35">
      <c r="A16">
        <v>95</v>
      </c>
      <c r="B16" s="1">
        <v>46220</v>
      </c>
      <c r="C16" s="1">
        <v>14190</v>
      </c>
      <c r="D16" s="1">
        <v>40310</v>
      </c>
      <c r="E16" s="1">
        <v>69120</v>
      </c>
      <c r="F16" s="1">
        <v>63200</v>
      </c>
      <c r="G16" s="1">
        <v>27860</v>
      </c>
      <c r="H16" s="1">
        <v>50670</v>
      </c>
      <c r="I16" s="1">
        <v>77330</v>
      </c>
      <c r="K16">
        <f t="shared" si="1"/>
        <v>95</v>
      </c>
      <c r="L16" s="2">
        <f t="shared" si="2"/>
        <v>46.22</v>
      </c>
      <c r="M16" s="2">
        <f t="shared" si="0"/>
        <v>14.19</v>
      </c>
      <c r="N16" s="2">
        <f t="shared" si="0"/>
        <v>40.31</v>
      </c>
      <c r="O16" s="2">
        <f t="shared" si="0"/>
        <v>69.12</v>
      </c>
      <c r="P16" s="2">
        <f t="shared" si="0"/>
        <v>63.2</v>
      </c>
      <c r="Q16" s="2">
        <f t="shared" si="0"/>
        <v>27.86</v>
      </c>
      <c r="R16" s="2">
        <f t="shared" si="0"/>
        <v>50.67</v>
      </c>
      <c r="S16" s="2">
        <f t="shared" si="0"/>
        <v>77.33</v>
      </c>
    </row>
    <row r="17" spans="1:19" x14ac:dyDescent="0.35">
      <c r="A17">
        <v>97</v>
      </c>
      <c r="B17" s="1">
        <v>41790</v>
      </c>
      <c r="C17" s="1">
        <v>11950</v>
      </c>
      <c r="D17" s="1">
        <v>35560</v>
      </c>
      <c r="E17" s="1">
        <v>63820</v>
      </c>
      <c r="F17" s="1">
        <v>55900</v>
      </c>
      <c r="G17" s="1">
        <v>23510</v>
      </c>
      <c r="H17" s="1">
        <v>43220</v>
      </c>
      <c r="I17" s="1">
        <v>69080</v>
      </c>
      <c r="K17">
        <f t="shared" si="1"/>
        <v>97</v>
      </c>
      <c r="L17" s="2">
        <f t="shared" si="2"/>
        <v>41.79</v>
      </c>
      <c r="M17" s="2">
        <f t="shared" si="0"/>
        <v>11.95</v>
      </c>
      <c r="N17" s="2">
        <f t="shared" si="0"/>
        <v>35.56</v>
      </c>
      <c r="O17" s="2">
        <f t="shared" si="0"/>
        <v>63.82</v>
      </c>
      <c r="P17" s="2">
        <f t="shared" si="0"/>
        <v>55.9</v>
      </c>
      <c r="Q17" s="2">
        <f t="shared" si="0"/>
        <v>23.51</v>
      </c>
      <c r="R17" s="2">
        <f t="shared" si="0"/>
        <v>43.22</v>
      </c>
      <c r="S17" s="2">
        <f t="shared" si="0"/>
        <v>69.08</v>
      </c>
    </row>
    <row r="18" spans="1:19" x14ac:dyDescent="0.35">
      <c r="A18">
        <v>99</v>
      </c>
      <c r="B18" s="1">
        <v>34600</v>
      </c>
      <c r="C18" s="1">
        <v>9412</v>
      </c>
      <c r="D18" s="1">
        <v>29110</v>
      </c>
      <c r="E18" s="1">
        <v>54040</v>
      </c>
      <c r="F18" s="1">
        <v>46580</v>
      </c>
      <c r="G18" s="1">
        <v>19050</v>
      </c>
      <c r="H18" s="1">
        <v>34260</v>
      </c>
      <c r="I18" s="1">
        <v>58660</v>
      </c>
      <c r="K18">
        <f t="shared" si="1"/>
        <v>99</v>
      </c>
      <c r="L18" s="2">
        <f t="shared" si="2"/>
        <v>34.6</v>
      </c>
      <c r="M18" s="2">
        <f t="shared" si="0"/>
        <v>9.4120000000000008</v>
      </c>
      <c r="N18" s="2">
        <f t="shared" si="0"/>
        <v>29.11</v>
      </c>
      <c r="O18" s="2">
        <f t="shared" si="0"/>
        <v>54.04</v>
      </c>
      <c r="P18" s="2">
        <f t="shared" si="0"/>
        <v>46.58</v>
      </c>
      <c r="Q18" s="2">
        <f t="shared" si="0"/>
        <v>19.05</v>
      </c>
      <c r="R18" s="2">
        <f t="shared" si="0"/>
        <v>34.26</v>
      </c>
      <c r="S18" s="2">
        <f t="shared" si="0"/>
        <v>58.66</v>
      </c>
    </row>
    <row r="19" spans="1:19" x14ac:dyDescent="0.35">
      <c r="A19">
        <v>101</v>
      </c>
      <c r="B19" s="1">
        <v>22950</v>
      </c>
      <c r="C19" s="1">
        <v>6635</v>
      </c>
      <c r="D19" s="1">
        <v>18060</v>
      </c>
      <c r="E19" s="1">
        <v>36650</v>
      </c>
      <c r="F19" s="1">
        <v>29970</v>
      </c>
      <c r="G19" s="1">
        <v>12570</v>
      </c>
      <c r="H19" s="1">
        <v>22020</v>
      </c>
      <c r="I19" s="1">
        <v>37590</v>
      </c>
      <c r="K19">
        <f t="shared" si="1"/>
        <v>101</v>
      </c>
      <c r="L19" s="2">
        <f t="shared" si="2"/>
        <v>22.95</v>
      </c>
      <c r="M19" s="2">
        <f t="shared" si="0"/>
        <v>6.6349999999999998</v>
      </c>
      <c r="N19" s="2">
        <f t="shared" si="0"/>
        <v>18.059999999999999</v>
      </c>
      <c r="O19" s="2">
        <f t="shared" si="0"/>
        <v>36.65</v>
      </c>
      <c r="P19" s="2">
        <f t="shared" si="0"/>
        <v>29.97</v>
      </c>
      <c r="Q19" s="2">
        <f t="shared" si="0"/>
        <v>12.57</v>
      </c>
      <c r="R19" s="2">
        <f t="shared" si="0"/>
        <v>22.02</v>
      </c>
      <c r="S19" s="2">
        <f t="shared" si="0"/>
        <v>37.590000000000003</v>
      </c>
    </row>
    <row r="20" spans="1:19" x14ac:dyDescent="0.35">
      <c r="F20" s="1"/>
    </row>
    <row r="22" spans="1:19" x14ac:dyDescent="0.35">
      <c r="A22" t="s">
        <v>0</v>
      </c>
      <c r="K22" t="s">
        <v>17</v>
      </c>
    </row>
    <row r="23" spans="1:19" x14ac:dyDescent="0.35">
      <c r="B23" t="s">
        <v>6</v>
      </c>
      <c r="F23" t="s">
        <v>7</v>
      </c>
      <c r="L23" t="s">
        <v>6</v>
      </c>
      <c r="P23" t="s">
        <v>7</v>
      </c>
    </row>
    <row r="24" spans="1:19" x14ac:dyDescent="0.35">
      <c r="A24" t="s">
        <v>1</v>
      </c>
      <c r="B24" t="s">
        <v>2</v>
      </c>
      <c r="C24" t="s">
        <v>3</v>
      </c>
      <c r="D24" t="s">
        <v>4</v>
      </c>
      <c r="E24" t="s">
        <v>5</v>
      </c>
      <c r="F24" t="s">
        <v>2</v>
      </c>
      <c r="G24" t="s">
        <v>3</v>
      </c>
      <c r="H24" t="s">
        <v>4</v>
      </c>
      <c r="I24" t="s">
        <v>5</v>
      </c>
      <c r="K24" t="s">
        <v>1</v>
      </c>
      <c r="L24" t="s">
        <v>2</v>
      </c>
      <c r="M24" t="s">
        <v>3</v>
      </c>
      <c r="N24" t="s">
        <v>4</v>
      </c>
      <c r="O24" t="s">
        <v>5</v>
      </c>
      <c r="P24" t="s">
        <v>2</v>
      </c>
      <c r="Q24" t="s">
        <v>3</v>
      </c>
      <c r="R24" t="s">
        <v>4</v>
      </c>
      <c r="S24" t="s">
        <v>5</v>
      </c>
    </row>
    <row r="25" spans="1:19" x14ac:dyDescent="0.35">
      <c r="A25">
        <v>75</v>
      </c>
      <c r="B25" s="1">
        <v>116700</v>
      </c>
      <c r="C25" s="1">
        <v>67940</v>
      </c>
      <c r="D25" s="1">
        <v>117400</v>
      </c>
      <c r="E25" s="1">
        <v>146500</v>
      </c>
      <c r="F25" s="1">
        <v>211000</v>
      </c>
      <c r="G25" s="1">
        <v>144400</v>
      </c>
      <c r="H25" s="1">
        <v>193400</v>
      </c>
      <c r="I25" s="1">
        <v>235800</v>
      </c>
      <c r="K25">
        <f>A25</f>
        <v>75</v>
      </c>
      <c r="L25" s="2">
        <f>B25/1000</f>
        <v>116.7</v>
      </c>
      <c r="M25" s="2">
        <f t="shared" ref="M25:S38" si="3">C25/1000</f>
        <v>67.94</v>
      </c>
      <c r="N25" s="2">
        <f t="shared" si="3"/>
        <v>117.4</v>
      </c>
      <c r="O25" s="2">
        <f t="shared" si="3"/>
        <v>146.5</v>
      </c>
      <c r="P25" s="2">
        <f t="shared" si="3"/>
        <v>211</v>
      </c>
      <c r="Q25" s="2">
        <f t="shared" si="3"/>
        <v>144.4</v>
      </c>
      <c r="R25" s="2">
        <f t="shared" si="3"/>
        <v>193.4</v>
      </c>
      <c r="S25" s="2">
        <f t="shared" si="3"/>
        <v>235.8</v>
      </c>
    </row>
    <row r="26" spans="1:19" x14ac:dyDescent="0.35">
      <c r="A26">
        <v>77</v>
      </c>
      <c r="B26" s="1">
        <v>112200</v>
      </c>
      <c r="C26" s="1">
        <v>64400</v>
      </c>
      <c r="D26" s="1">
        <v>114300</v>
      </c>
      <c r="E26" s="1">
        <v>141600</v>
      </c>
      <c r="F26" s="1">
        <v>208900</v>
      </c>
      <c r="G26" s="1">
        <v>131600</v>
      </c>
      <c r="H26" s="1">
        <v>189300</v>
      </c>
      <c r="I26" s="1">
        <v>236500</v>
      </c>
      <c r="K26">
        <f t="shared" ref="K26:K38" si="4">A26</f>
        <v>77</v>
      </c>
      <c r="L26" s="2">
        <f t="shared" ref="L26:L38" si="5">B26/1000</f>
        <v>112.2</v>
      </c>
      <c r="M26" s="2">
        <f t="shared" si="3"/>
        <v>64.400000000000006</v>
      </c>
      <c r="N26" s="2">
        <f t="shared" si="3"/>
        <v>114.3</v>
      </c>
      <c r="O26" s="2">
        <f t="shared" si="3"/>
        <v>141.6</v>
      </c>
      <c r="P26" s="2">
        <f t="shared" si="3"/>
        <v>208.9</v>
      </c>
      <c r="Q26" s="2">
        <f t="shared" si="3"/>
        <v>131.6</v>
      </c>
      <c r="R26" s="2">
        <f t="shared" si="3"/>
        <v>189.3</v>
      </c>
      <c r="S26" s="2">
        <f t="shared" si="3"/>
        <v>236.5</v>
      </c>
    </row>
    <row r="27" spans="1:19" x14ac:dyDescent="0.35">
      <c r="A27">
        <v>79</v>
      </c>
      <c r="B27" s="1">
        <v>114800</v>
      </c>
      <c r="C27" s="1">
        <v>63940</v>
      </c>
      <c r="D27" s="1">
        <v>115300</v>
      </c>
      <c r="E27" s="1">
        <v>146600</v>
      </c>
      <c r="F27" s="1">
        <v>205400</v>
      </c>
      <c r="G27" s="1">
        <v>125500</v>
      </c>
      <c r="H27" s="1">
        <v>183800</v>
      </c>
      <c r="I27" s="1">
        <v>234200</v>
      </c>
      <c r="K27">
        <f t="shared" si="4"/>
        <v>79</v>
      </c>
      <c r="L27" s="2">
        <f t="shared" si="5"/>
        <v>114.8</v>
      </c>
      <c r="M27" s="2">
        <f t="shared" si="3"/>
        <v>63.94</v>
      </c>
      <c r="N27" s="2">
        <f t="shared" si="3"/>
        <v>115.3</v>
      </c>
      <c r="O27" s="2">
        <f t="shared" si="3"/>
        <v>146.6</v>
      </c>
      <c r="P27" s="2">
        <f t="shared" si="3"/>
        <v>205.4</v>
      </c>
      <c r="Q27" s="2">
        <f t="shared" si="3"/>
        <v>125.5</v>
      </c>
      <c r="R27" s="2">
        <f t="shared" si="3"/>
        <v>183.8</v>
      </c>
      <c r="S27" s="2">
        <f t="shared" si="3"/>
        <v>234.2</v>
      </c>
    </row>
    <row r="28" spans="1:19" x14ac:dyDescent="0.35">
      <c r="A28">
        <v>81</v>
      </c>
      <c r="B28" s="1">
        <v>117300</v>
      </c>
      <c r="C28" s="1">
        <v>62860</v>
      </c>
      <c r="D28" s="1">
        <v>116200</v>
      </c>
      <c r="E28" s="1">
        <v>150600</v>
      </c>
      <c r="F28" s="1">
        <v>199300</v>
      </c>
      <c r="G28" s="1">
        <v>118700</v>
      </c>
      <c r="H28" s="1">
        <v>177300</v>
      </c>
      <c r="I28" s="1">
        <v>229400</v>
      </c>
      <c r="K28">
        <f t="shared" si="4"/>
        <v>81</v>
      </c>
      <c r="L28" s="2">
        <f t="shared" si="5"/>
        <v>117.3</v>
      </c>
      <c r="M28" s="2">
        <f t="shared" si="3"/>
        <v>62.86</v>
      </c>
      <c r="N28" s="2">
        <f t="shared" si="3"/>
        <v>116.2</v>
      </c>
      <c r="O28" s="2">
        <f t="shared" si="3"/>
        <v>150.6</v>
      </c>
      <c r="P28" s="2">
        <f t="shared" si="3"/>
        <v>199.3</v>
      </c>
      <c r="Q28" s="2">
        <f t="shared" si="3"/>
        <v>118.7</v>
      </c>
      <c r="R28" s="2">
        <f t="shared" si="3"/>
        <v>177.3</v>
      </c>
      <c r="S28" s="2">
        <f t="shared" si="3"/>
        <v>229.4</v>
      </c>
    </row>
    <row r="29" spans="1:19" x14ac:dyDescent="0.35">
      <c r="A29">
        <v>83</v>
      </c>
      <c r="B29" s="1">
        <v>119000</v>
      </c>
      <c r="C29" s="1">
        <v>60380</v>
      </c>
      <c r="D29" s="1">
        <v>115700</v>
      </c>
      <c r="E29" s="1">
        <v>153600</v>
      </c>
      <c r="F29" s="1">
        <v>193400</v>
      </c>
      <c r="G29" s="1">
        <v>110700</v>
      </c>
      <c r="H29" s="1">
        <v>168800</v>
      </c>
      <c r="I29" s="1">
        <v>223700</v>
      </c>
      <c r="K29">
        <f t="shared" si="4"/>
        <v>83</v>
      </c>
      <c r="L29" s="2">
        <f t="shared" si="5"/>
        <v>119</v>
      </c>
      <c r="M29" s="2">
        <f t="shared" si="3"/>
        <v>60.38</v>
      </c>
      <c r="N29" s="2">
        <f t="shared" si="3"/>
        <v>115.7</v>
      </c>
      <c r="O29" s="2">
        <f t="shared" si="3"/>
        <v>153.6</v>
      </c>
      <c r="P29" s="2">
        <f t="shared" si="3"/>
        <v>193.4</v>
      </c>
      <c r="Q29" s="2">
        <f t="shared" si="3"/>
        <v>110.7</v>
      </c>
      <c r="R29" s="2">
        <f t="shared" si="3"/>
        <v>168.8</v>
      </c>
      <c r="S29" s="2">
        <f t="shared" si="3"/>
        <v>223.7</v>
      </c>
    </row>
    <row r="30" spans="1:19" x14ac:dyDescent="0.35">
      <c r="A30">
        <v>85</v>
      </c>
      <c r="B30" s="1">
        <v>119300</v>
      </c>
      <c r="C30" s="1">
        <v>57550</v>
      </c>
      <c r="D30" s="1">
        <v>113400</v>
      </c>
      <c r="E30" s="1">
        <v>156700</v>
      </c>
      <c r="F30" s="1">
        <v>185800</v>
      </c>
      <c r="G30" s="1">
        <v>101500</v>
      </c>
      <c r="H30" s="1">
        <v>159400</v>
      </c>
      <c r="I30" s="1">
        <v>216900</v>
      </c>
      <c r="K30">
        <f t="shared" si="4"/>
        <v>85</v>
      </c>
      <c r="L30" s="2">
        <f t="shared" si="5"/>
        <v>119.3</v>
      </c>
      <c r="M30" s="2">
        <f t="shared" si="3"/>
        <v>57.55</v>
      </c>
      <c r="N30" s="2">
        <f t="shared" si="3"/>
        <v>113.4</v>
      </c>
      <c r="O30" s="2">
        <f t="shared" si="3"/>
        <v>156.69999999999999</v>
      </c>
      <c r="P30" s="2">
        <f t="shared" si="3"/>
        <v>185.8</v>
      </c>
      <c r="Q30" s="2">
        <f t="shared" si="3"/>
        <v>101.5</v>
      </c>
      <c r="R30" s="2">
        <f t="shared" si="3"/>
        <v>159.4</v>
      </c>
      <c r="S30" s="2">
        <f t="shared" si="3"/>
        <v>216.9</v>
      </c>
    </row>
    <row r="31" spans="1:19" x14ac:dyDescent="0.35">
      <c r="A31">
        <v>87</v>
      </c>
      <c r="B31" s="1">
        <v>119300</v>
      </c>
      <c r="C31" s="1">
        <v>53650</v>
      </c>
      <c r="D31" s="1">
        <v>111000</v>
      </c>
      <c r="E31" s="1">
        <v>157200</v>
      </c>
      <c r="F31" s="1">
        <v>177900</v>
      </c>
      <c r="G31" s="1">
        <v>92070</v>
      </c>
      <c r="H31" s="1">
        <v>151200</v>
      </c>
      <c r="I31" s="1">
        <v>209200</v>
      </c>
      <c r="K31">
        <f t="shared" si="4"/>
        <v>87</v>
      </c>
      <c r="L31" s="2">
        <f t="shared" si="5"/>
        <v>119.3</v>
      </c>
      <c r="M31" s="2">
        <f t="shared" si="3"/>
        <v>53.65</v>
      </c>
      <c r="N31" s="2">
        <f t="shared" si="3"/>
        <v>111</v>
      </c>
      <c r="O31" s="2">
        <f t="shared" si="3"/>
        <v>157.19999999999999</v>
      </c>
      <c r="P31" s="2">
        <f t="shared" si="3"/>
        <v>177.9</v>
      </c>
      <c r="Q31" s="2">
        <f t="shared" si="3"/>
        <v>92.07</v>
      </c>
      <c r="R31" s="2">
        <f t="shared" si="3"/>
        <v>151.19999999999999</v>
      </c>
      <c r="S31" s="2">
        <f t="shared" si="3"/>
        <v>209.2</v>
      </c>
    </row>
    <row r="32" spans="1:19" x14ac:dyDescent="0.35">
      <c r="A32">
        <v>89</v>
      </c>
      <c r="B32" s="1">
        <v>117800</v>
      </c>
      <c r="C32" s="1">
        <v>49580</v>
      </c>
      <c r="D32" s="1">
        <v>107500</v>
      </c>
      <c r="E32" s="1">
        <v>157900</v>
      </c>
      <c r="F32" s="1">
        <v>170300</v>
      </c>
      <c r="G32" s="1">
        <v>84850</v>
      </c>
      <c r="H32" s="1">
        <v>141300</v>
      </c>
      <c r="I32" s="1">
        <v>202400</v>
      </c>
      <c r="K32">
        <f t="shared" si="4"/>
        <v>89</v>
      </c>
      <c r="L32" s="2">
        <f t="shared" si="5"/>
        <v>117.8</v>
      </c>
      <c r="M32" s="2">
        <f t="shared" si="3"/>
        <v>49.58</v>
      </c>
      <c r="N32" s="2">
        <f t="shared" si="3"/>
        <v>107.5</v>
      </c>
      <c r="O32" s="2">
        <f t="shared" si="3"/>
        <v>157.9</v>
      </c>
      <c r="P32" s="2">
        <f t="shared" si="3"/>
        <v>170.3</v>
      </c>
      <c r="Q32" s="2">
        <f t="shared" si="3"/>
        <v>84.85</v>
      </c>
      <c r="R32" s="2">
        <f t="shared" si="3"/>
        <v>141.30000000000001</v>
      </c>
      <c r="S32" s="2">
        <f t="shared" si="3"/>
        <v>202.4</v>
      </c>
    </row>
    <row r="33" spans="1:19" x14ac:dyDescent="0.35">
      <c r="A33">
        <v>91</v>
      </c>
      <c r="B33" s="1">
        <v>115900</v>
      </c>
      <c r="C33" s="1">
        <v>45680</v>
      </c>
      <c r="D33" s="1">
        <v>104000</v>
      </c>
      <c r="E33" s="1">
        <v>158800</v>
      </c>
      <c r="F33" s="1">
        <v>160900</v>
      </c>
      <c r="G33" s="1">
        <v>76060</v>
      </c>
      <c r="H33" s="1">
        <v>129400</v>
      </c>
      <c r="I33" s="1">
        <v>193700</v>
      </c>
      <c r="K33">
        <f t="shared" si="4"/>
        <v>91</v>
      </c>
      <c r="L33" s="2">
        <f t="shared" si="5"/>
        <v>115.9</v>
      </c>
      <c r="M33" s="2">
        <f t="shared" si="3"/>
        <v>45.68</v>
      </c>
      <c r="N33" s="2">
        <f t="shared" si="3"/>
        <v>104</v>
      </c>
      <c r="O33" s="2">
        <f t="shared" si="3"/>
        <v>158.80000000000001</v>
      </c>
      <c r="P33" s="2">
        <f t="shared" si="3"/>
        <v>160.9</v>
      </c>
      <c r="Q33" s="2">
        <f t="shared" si="3"/>
        <v>76.06</v>
      </c>
      <c r="R33" s="2">
        <f t="shared" si="3"/>
        <v>129.4</v>
      </c>
      <c r="S33" s="2">
        <f t="shared" si="3"/>
        <v>193.7</v>
      </c>
    </row>
    <row r="34" spans="1:19" x14ac:dyDescent="0.35">
      <c r="A34">
        <v>93</v>
      </c>
      <c r="B34" s="1">
        <v>111300</v>
      </c>
      <c r="C34" s="1">
        <v>40400</v>
      </c>
      <c r="D34" s="1">
        <v>98290</v>
      </c>
      <c r="E34" s="1">
        <v>151400</v>
      </c>
      <c r="F34" s="1">
        <v>149200</v>
      </c>
      <c r="G34" s="1">
        <v>68140</v>
      </c>
      <c r="H34" s="1">
        <v>117700</v>
      </c>
      <c r="I34" s="1">
        <v>181000</v>
      </c>
      <c r="K34">
        <f t="shared" si="4"/>
        <v>93</v>
      </c>
      <c r="L34" s="2">
        <f t="shared" si="5"/>
        <v>111.3</v>
      </c>
      <c r="M34" s="2">
        <f t="shared" si="3"/>
        <v>40.4</v>
      </c>
      <c r="N34" s="2">
        <f t="shared" si="3"/>
        <v>98.29</v>
      </c>
      <c r="O34" s="2">
        <f t="shared" si="3"/>
        <v>151.4</v>
      </c>
      <c r="P34" s="2">
        <f t="shared" si="3"/>
        <v>149.19999999999999</v>
      </c>
      <c r="Q34" s="2">
        <f t="shared" si="3"/>
        <v>68.14</v>
      </c>
      <c r="R34" s="2">
        <f t="shared" si="3"/>
        <v>117.7</v>
      </c>
      <c r="S34" s="2">
        <f t="shared" si="3"/>
        <v>181</v>
      </c>
    </row>
    <row r="35" spans="1:19" x14ac:dyDescent="0.35">
      <c r="A35">
        <v>95</v>
      </c>
      <c r="B35" s="1">
        <v>104400</v>
      </c>
      <c r="C35" s="1">
        <v>33930</v>
      </c>
      <c r="D35" s="1">
        <v>91310</v>
      </c>
      <c r="E35" s="1">
        <v>149400</v>
      </c>
      <c r="F35" s="1">
        <v>139800</v>
      </c>
      <c r="G35" s="1">
        <v>59250</v>
      </c>
      <c r="H35" s="1">
        <v>105700</v>
      </c>
      <c r="I35" s="1">
        <v>167700</v>
      </c>
      <c r="K35">
        <f t="shared" si="4"/>
        <v>95</v>
      </c>
      <c r="L35" s="2">
        <f t="shared" si="5"/>
        <v>104.4</v>
      </c>
      <c r="M35" s="2">
        <f t="shared" si="3"/>
        <v>33.93</v>
      </c>
      <c r="N35" s="2">
        <f t="shared" si="3"/>
        <v>91.31</v>
      </c>
      <c r="O35" s="2">
        <f t="shared" si="3"/>
        <v>149.4</v>
      </c>
      <c r="P35" s="2">
        <f t="shared" si="3"/>
        <v>139.80000000000001</v>
      </c>
      <c r="Q35" s="2">
        <f t="shared" si="3"/>
        <v>59.25</v>
      </c>
      <c r="R35" s="2">
        <f t="shared" si="3"/>
        <v>105.7</v>
      </c>
      <c r="S35" s="2">
        <f t="shared" si="3"/>
        <v>167.7</v>
      </c>
    </row>
    <row r="36" spans="1:19" x14ac:dyDescent="0.35">
      <c r="A36">
        <v>97</v>
      </c>
      <c r="B36" s="1">
        <v>97080</v>
      </c>
      <c r="C36" s="1">
        <v>31150</v>
      </c>
      <c r="D36" s="1">
        <v>80350</v>
      </c>
      <c r="E36" s="1">
        <v>140900</v>
      </c>
      <c r="F36" s="1">
        <v>124000</v>
      </c>
      <c r="G36" s="1">
        <v>49050</v>
      </c>
      <c r="H36" s="1">
        <v>90820</v>
      </c>
      <c r="I36" s="1">
        <v>153900</v>
      </c>
      <c r="K36">
        <f t="shared" si="4"/>
        <v>97</v>
      </c>
      <c r="L36" s="2">
        <f t="shared" si="5"/>
        <v>97.08</v>
      </c>
      <c r="M36" s="2">
        <f t="shared" si="3"/>
        <v>31.15</v>
      </c>
      <c r="N36" s="2">
        <f t="shared" si="3"/>
        <v>80.349999999999994</v>
      </c>
      <c r="O36" s="2">
        <f t="shared" si="3"/>
        <v>140.9</v>
      </c>
      <c r="P36" s="2">
        <f t="shared" si="3"/>
        <v>124</v>
      </c>
      <c r="Q36" s="2">
        <f t="shared" si="3"/>
        <v>49.05</v>
      </c>
      <c r="R36" s="2">
        <f t="shared" si="3"/>
        <v>90.82</v>
      </c>
      <c r="S36" s="2">
        <f t="shared" si="3"/>
        <v>153.9</v>
      </c>
    </row>
    <row r="37" spans="1:19" x14ac:dyDescent="0.35">
      <c r="A37">
        <v>99</v>
      </c>
      <c r="B37" s="1">
        <v>79980</v>
      </c>
      <c r="C37" s="1">
        <v>23610</v>
      </c>
      <c r="D37" s="1">
        <v>64120</v>
      </c>
      <c r="E37" s="1">
        <v>120800</v>
      </c>
      <c r="F37" s="1">
        <v>106400</v>
      </c>
      <c r="G37" s="1">
        <v>37580</v>
      </c>
      <c r="H37" s="1">
        <v>74460</v>
      </c>
      <c r="I37" s="1">
        <v>131800</v>
      </c>
      <c r="K37">
        <f t="shared" si="4"/>
        <v>99</v>
      </c>
      <c r="L37" s="2">
        <f t="shared" si="5"/>
        <v>79.98</v>
      </c>
      <c r="M37" s="2">
        <f t="shared" si="3"/>
        <v>23.61</v>
      </c>
      <c r="N37" s="2">
        <f t="shared" si="3"/>
        <v>64.12</v>
      </c>
      <c r="O37" s="2">
        <f t="shared" si="3"/>
        <v>120.8</v>
      </c>
      <c r="P37" s="2">
        <f t="shared" si="3"/>
        <v>106.4</v>
      </c>
      <c r="Q37" s="2">
        <f t="shared" si="3"/>
        <v>37.58</v>
      </c>
      <c r="R37" s="2">
        <f t="shared" si="3"/>
        <v>74.459999999999994</v>
      </c>
      <c r="S37" s="2">
        <f t="shared" si="3"/>
        <v>131.80000000000001</v>
      </c>
    </row>
    <row r="38" spans="1:19" x14ac:dyDescent="0.35">
      <c r="A38">
        <v>101</v>
      </c>
      <c r="B38" s="1">
        <v>54350</v>
      </c>
      <c r="C38" s="1">
        <v>16250</v>
      </c>
      <c r="D38" s="1">
        <v>41080</v>
      </c>
      <c r="E38" s="1">
        <v>80350</v>
      </c>
      <c r="F38" s="1">
        <v>70310</v>
      </c>
      <c r="G38" s="1">
        <v>25640</v>
      </c>
      <c r="H38" s="1">
        <v>50340</v>
      </c>
      <c r="I38" s="1">
        <v>85780</v>
      </c>
      <c r="K38">
        <f t="shared" si="4"/>
        <v>101</v>
      </c>
      <c r="L38" s="2">
        <f t="shared" si="5"/>
        <v>54.35</v>
      </c>
      <c r="M38" s="2">
        <f t="shared" si="3"/>
        <v>16.25</v>
      </c>
      <c r="N38" s="2">
        <f t="shared" si="3"/>
        <v>41.08</v>
      </c>
      <c r="O38" s="2">
        <f t="shared" si="3"/>
        <v>80.349999999999994</v>
      </c>
      <c r="P38" s="2">
        <f t="shared" si="3"/>
        <v>70.31</v>
      </c>
      <c r="Q38" s="2">
        <f t="shared" si="3"/>
        <v>25.64</v>
      </c>
      <c r="R38" s="2">
        <f t="shared" si="3"/>
        <v>50.34</v>
      </c>
      <c r="S38" s="2">
        <f t="shared" si="3"/>
        <v>85.78</v>
      </c>
    </row>
    <row r="42" spans="1:19" x14ac:dyDescent="0.35">
      <c r="B42" t="s">
        <v>13</v>
      </c>
    </row>
    <row r="43" spans="1:19" x14ac:dyDescent="0.35">
      <c r="B43" s="3" t="s">
        <v>9</v>
      </c>
      <c r="C43" s="3"/>
      <c r="D43" s="3" t="s">
        <v>10</v>
      </c>
      <c r="E43" s="3"/>
    </row>
    <row r="44" spans="1:19" x14ac:dyDescent="0.35">
      <c r="B44" t="s">
        <v>11</v>
      </c>
      <c r="C44" t="s">
        <v>12</v>
      </c>
      <c r="D44" t="s">
        <v>11</v>
      </c>
      <c r="E44" t="s">
        <v>12</v>
      </c>
    </row>
    <row r="45" spans="1:19" x14ac:dyDescent="0.35">
      <c r="A45">
        <f t="shared" ref="A45:A58" si="6">A6</f>
        <v>75</v>
      </c>
      <c r="B45" s="2">
        <f t="shared" ref="B45:B58" si="7">B6/1000</f>
        <v>57.11</v>
      </c>
      <c r="C45" s="2">
        <f t="shared" ref="C45:C58" si="8">B25/1000</f>
        <v>116.7</v>
      </c>
      <c r="D45" s="2">
        <f t="shared" ref="D45:D58" si="9">F6/1000</f>
        <v>121.2</v>
      </c>
      <c r="E45" s="2">
        <f t="shared" ref="E45:E58" si="10">F25/1000</f>
        <v>211</v>
      </c>
    </row>
    <row r="46" spans="1:19" x14ac:dyDescent="0.35">
      <c r="A46">
        <f t="shared" si="6"/>
        <v>77</v>
      </c>
      <c r="B46" s="2">
        <f t="shared" si="7"/>
        <v>53.08</v>
      </c>
      <c r="C46" s="2">
        <f t="shared" si="8"/>
        <v>112.2</v>
      </c>
      <c r="D46" s="2">
        <f t="shared" si="9"/>
        <v>114.2</v>
      </c>
      <c r="E46" s="2">
        <f t="shared" si="10"/>
        <v>208.9</v>
      </c>
    </row>
    <row r="47" spans="1:19" x14ac:dyDescent="0.35">
      <c r="A47">
        <f t="shared" si="6"/>
        <v>79</v>
      </c>
      <c r="B47" s="2">
        <f t="shared" si="7"/>
        <v>53.95</v>
      </c>
      <c r="C47" s="2">
        <f t="shared" si="8"/>
        <v>114.8</v>
      </c>
      <c r="D47" s="2">
        <f t="shared" si="9"/>
        <v>107.8</v>
      </c>
      <c r="E47" s="2">
        <f t="shared" si="10"/>
        <v>205.4</v>
      </c>
    </row>
    <row r="48" spans="1:19" x14ac:dyDescent="0.35">
      <c r="A48">
        <f t="shared" si="6"/>
        <v>81</v>
      </c>
      <c r="B48" s="2">
        <f t="shared" si="7"/>
        <v>54.74</v>
      </c>
      <c r="C48" s="2">
        <f t="shared" si="8"/>
        <v>117.3</v>
      </c>
      <c r="D48" s="2">
        <f t="shared" si="9"/>
        <v>101.7</v>
      </c>
      <c r="E48" s="2">
        <f t="shared" si="10"/>
        <v>199.3</v>
      </c>
    </row>
    <row r="49" spans="1:5" x14ac:dyDescent="0.35">
      <c r="A49">
        <f t="shared" si="6"/>
        <v>83</v>
      </c>
      <c r="B49" s="2">
        <f t="shared" si="7"/>
        <v>55.19</v>
      </c>
      <c r="C49" s="2">
        <f t="shared" si="8"/>
        <v>119</v>
      </c>
      <c r="D49" s="2">
        <f t="shared" si="9"/>
        <v>96.09</v>
      </c>
      <c r="E49" s="2">
        <f t="shared" si="10"/>
        <v>193.4</v>
      </c>
    </row>
    <row r="50" spans="1:5" x14ac:dyDescent="0.35">
      <c r="A50">
        <f t="shared" si="6"/>
        <v>85</v>
      </c>
      <c r="B50" s="2">
        <f t="shared" si="7"/>
        <v>55.1</v>
      </c>
      <c r="C50" s="2">
        <f t="shared" si="8"/>
        <v>119.3</v>
      </c>
      <c r="D50" s="2">
        <f t="shared" si="9"/>
        <v>90.69</v>
      </c>
      <c r="E50" s="2">
        <f t="shared" si="10"/>
        <v>185.8</v>
      </c>
    </row>
    <row r="51" spans="1:5" x14ac:dyDescent="0.35">
      <c r="A51">
        <f t="shared" si="6"/>
        <v>87</v>
      </c>
      <c r="B51" s="2">
        <f t="shared" si="7"/>
        <v>54.39</v>
      </c>
      <c r="C51" s="2">
        <f t="shared" si="8"/>
        <v>119.3</v>
      </c>
      <c r="D51" s="2">
        <f t="shared" si="9"/>
        <v>85.65</v>
      </c>
      <c r="E51" s="2">
        <f t="shared" si="10"/>
        <v>177.9</v>
      </c>
    </row>
    <row r="52" spans="1:5" x14ac:dyDescent="0.35">
      <c r="A52">
        <f t="shared" si="6"/>
        <v>89</v>
      </c>
      <c r="B52" s="2">
        <f t="shared" si="7"/>
        <v>53.27</v>
      </c>
      <c r="C52" s="2">
        <f t="shared" si="8"/>
        <v>117.8</v>
      </c>
      <c r="D52" s="2">
        <f t="shared" si="9"/>
        <v>80.430000000000007</v>
      </c>
      <c r="E52" s="2">
        <f t="shared" si="10"/>
        <v>170.3</v>
      </c>
    </row>
    <row r="53" spans="1:5" x14ac:dyDescent="0.35">
      <c r="A53">
        <f t="shared" si="6"/>
        <v>91</v>
      </c>
      <c r="B53" s="2">
        <f t="shared" si="7"/>
        <v>51.93</v>
      </c>
      <c r="C53" s="2">
        <f t="shared" si="8"/>
        <v>115.9</v>
      </c>
      <c r="D53" s="2">
        <f t="shared" si="9"/>
        <v>75.349999999999994</v>
      </c>
      <c r="E53" s="2">
        <f t="shared" si="10"/>
        <v>160.9</v>
      </c>
    </row>
    <row r="54" spans="1:5" x14ac:dyDescent="0.35">
      <c r="A54">
        <f t="shared" si="6"/>
        <v>93</v>
      </c>
      <c r="B54" s="2">
        <f t="shared" si="7"/>
        <v>49.18</v>
      </c>
      <c r="C54" s="2">
        <f t="shared" si="8"/>
        <v>111.3</v>
      </c>
      <c r="D54" s="2">
        <f t="shared" si="9"/>
        <v>69.55</v>
      </c>
      <c r="E54" s="2">
        <f t="shared" si="10"/>
        <v>149.19999999999999</v>
      </c>
    </row>
    <row r="55" spans="1:5" x14ac:dyDescent="0.35">
      <c r="A55">
        <f t="shared" si="6"/>
        <v>95</v>
      </c>
      <c r="B55" s="2">
        <f t="shared" si="7"/>
        <v>46.22</v>
      </c>
      <c r="C55" s="2">
        <f t="shared" si="8"/>
        <v>104.4</v>
      </c>
      <c r="D55" s="2">
        <f t="shared" si="9"/>
        <v>63.2</v>
      </c>
      <c r="E55" s="2">
        <f t="shared" si="10"/>
        <v>139.80000000000001</v>
      </c>
    </row>
    <row r="56" spans="1:5" x14ac:dyDescent="0.35">
      <c r="A56">
        <f t="shared" si="6"/>
        <v>97</v>
      </c>
      <c r="B56" s="2">
        <f t="shared" si="7"/>
        <v>41.79</v>
      </c>
      <c r="C56" s="2">
        <f t="shared" si="8"/>
        <v>97.08</v>
      </c>
      <c r="D56" s="2">
        <f t="shared" si="9"/>
        <v>55.9</v>
      </c>
      <c r="E56" s="2">
        <f t="shared" si="10"/>
        <v>124</v>
      </c>
    </row>
    <row r="57" spans="1:5" x14ac:dyDescent="0.35">
      <c r="A57">
        <f t="shared" si="6"/>
        <v>99</v>
      </c>
      <c r="B57" s="2">
        <f t="shared" si="7"/>
        <v>34.6</v>
      </c>
      <c r="C57" s="2">
        <f t="shared" si="8"/>
        <v>79.98</v>
      </c>
      <c r="D57" s="2">
        <f t="shared" si="9"/>
        <v>46.58</v>
      </c>
      <c r="E57" s="2">
        <f t="shared" si="10"/>
        <v>106.4</v>
      </c>
    </row>
    <row r="58" spans="1:5" x14ac:dyDescent="0.35">
      <c r="A58">
        <f t="shared" si="6"/>
        <v>101</v>
      </c>
      <c r="B58" s="2">
        <f t="shared" si="7"/>
        <v>22.95</v>
      </c>
      <c r="C58" s="2">
        <f t="shared" si="8"/>
        <v>54.35</v>
      </c>
      <c r="D58" s="2">
        <f t="shared" si="9"/>
        <v>29.97</v>
      </c>
      <c r="E58" s="2">
        <f t="shared" si="10"/>
        <v>70.31</v>
      </c>
    </row>
  </sheetData>
  <mergeCells count="2">
    <mergeCell ref="B43:C43"/>
    <mergeCell ref="D43:E43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AC7CC5-9BD5-4C7D-93C4-80001B35CB03}">
  <dimension ref="A3:S58"/>
  <sheetViews>
    <sheetView topLeftCell="A42" workbookViewId="0">
      <selection activeCell="P51" sqref="P51"/>
    </sheetView>
  </sheetViews>
  <sheetFormatPr defaultRowHeight="14.5" x14ac:dyDescent="0.35"/>
  <sheetData>
    <row r="3" spans="1:19" x14ac:dyDescent="0.35">
      <c r="A3" t="s">
        <v>14</v>
      </c>
      <c r="K3" t="s">
        <v>14</v>
      </c>
    </row>
    <row r="4" spans="1:19" x14ac:dyDescent="0.35">
      <c r="B4" t="s">
        <v>6</v>
      </c>
      <c r="F4" t="s">
        <v>7</v>
      </c>
      <c r="L4" t="s">
        <v>6</v>
      </c>
      <c r="P4" t="s">
        <v>7</v>
      </c>
    </row>
    <row r="5" spans="1:19" x14ac:dyDescent="0.35">
      <c r="A5" t="s">
        <v>1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G5" t="s">
        <v>3</v>
      </c>
      <c r="H5" t="s">
        <v>4</v>
      </c>
      <c r="I5" t="s">
        <v>5</v>
      </c>
      <c r="K5" t="s">
        <v>1</v>
      </c>
      <c r="L5" t="s">
        <v>2</v>
      </c>
      <c r="M5" t="s">
        <v>3</v>
      </c>
      <c r="N5" t="s">
        <v>4</v>
      </c>
      <c r="O5" t="s">
        <v>5</v>
      </c>
      <c r="P5" t="s">
        <v>2</v>
      </c>
      <c r="Q5" t="s">
        <v>3</v>
      </c>
      <c r="R5" t="s">
        <v>4</v>
      </c>
      <c r="S5" t="s">
        <v>5</v>
      </c>
    </row>
    <row r="6" spans="1:19" x14ac:dyDescent="0.35">
      <c r="A6">
        <v>75</v>
      </c>
      <c r="B6" s="1">
        <v>75820</v>
      </c>
      <c r="C6" s="1">
        <v>64140</v>
      </c>
      <c r="D6" s="1">
        <v>79280</v>
      </c>
      <c r="E6" s="1">
        <v>83760</v>
      </c>
      <c r="F6" s="1">
        <v>140200</v>
      </c>
      <c r="G6" s="1">
        <v>119000</v>
      </c>
      <c r="H6" s="1">
        <v>137800</v>
      </c>
      <c r="I6" s="1">
        <v>148600</v>
      </c>
      <c r="K6">
        <f>A6</f>
        <v>75</v>
      </c>
      <c r="L6" s="2">
        <f>B6/1000</f>
        <v>75.819999999999993</v>
      </c>
      <c r="M6" s="2">
        <f t="shared" ref="M6:M19" si="0">C6/1000</f>
        <v>64.14</v>
      </c>
      <c r="N6" s="2">
        <f t="shared" ref="N6:N19" si="1">D6/1000</f>
        <v>79.28</v>
      </c>
      <c r="O6" s="2">
        <f t="shared" ref="O6:O19" si="2">E6/1000</f>
        <v>83.76</v>
      </c>
      <c r="P6" s="2">
        <f t="shared" ref="P6:P19" si="3">F6/1000</f>
        <v>140.19999999999999</v>
      </c>
      <c r="Q6" s="2">
        <f t="shared" ref="Q6:Q19" si="4">G6/1000</f>
        <v>119</v>
      </c>
      <c r="R6" s="2">
        <f t="shared" ref="R6:R19" si="5">H6/1000</f>
        <v>137.80000000000001</v>
      </c>
      <c r="S6" s="2">
        <f t="shared" ref="S6:S19" si="6">I6/1000</f>
        <v>148.6</v>
      </c>
    </row>
    <row r="7" spans="1:19" x14ac:dyDescent="0.35">
      <c r="A7">
        <v>77</v>
      </c>
      <c r="B7" s="1">
        <v>71950</v>
      </c>
      <c r="C7" s="1">
        <v>60550</v>
      </c>
      <c r="D7" s="1">
        <v>76510</v>
      </c>
      <c r="E7" s="1">
        <v>78830</v>
      </c>
      <c r="F7" s="1">
        <v>133600</v>
      </c>
      <c r="G7" s="1">
        <v>107300</v>
      </c>
      <c r="H7" s="1">
        <v>131100</v>
      </c>
      <c r="I7" s="1">
        <v>143800</v>
      </c>
      <c r="K7">
        <f t="shared" ref="K7:K19" si="7">A7</f>
        <v>77</v>
      </c>
      <c r="L7" s="2">
        <f t="shared" ref="L7:L19" si="8">B7/1000</f>
        <v>71.95</v>
      </c>
      <c r="M7" s="2">
        <f t="shared" si="0"/>
        <v>60.55</v>
      </c>
      <c r="N7" s="2">
        <f t="shared" si="1"/>
        <v>76.510000000000005</v>
      </c>
      <c r="O7" s="2">
        <f t="shared" si="2"/>
        <v>78.83</v>
      </c>
      <c r="P7" s="2">
        <f t="shared" si="3"/>
        <v>133.6</v>
      </c>
      <c r="Q7" s="2">
        <f t="shared" si="4"/>
        <v>107.3</v>
      </c>
      <c r="R7" s="2">
        <f t="shared" si="5"/>
        <v>131.1</v>
      </c>
      <c r="S7" s="2">
        <f t="shared" si="6"/>
        <v>143.80000000000001</v>
      </c>
    </row>
    <row r="8" spans="1:19" x14ac:dyDescent="0.35">
      <c r="A8">
        <v>79</v>
      </c>
      <c r="B8" s="1">
        <v>75400</v>
      </c>
      <c r="C8" s="1">
        <v>64120</v>
      </c>
      <c r="D8" s="1">
        <v>80130</v>
      </c>
      <c r="E8" s="1">
        <v>81660</v>
      </c>
      <c r="F8" s="1">
        <v>128400</v>
      </c>
      <c r="G8" s="1">
        <v>101900</v>
      </c>
      <c r="H8" s="1">
        <v>125100</v>
      </c>
      <c r="I8" s="1">
        <v>139100</v>
      </c>
      <c r="K8">
        <f t="shared" si="7"/>
        <v>79</v>
      </c>
      <c r="L8" s="2">
        <f t="shared" si="8"/>
        <v>75.400000000000006</v>
      </c>
      <c r="M8" s="2">
        <f t="shared" si="0"/>
        <v>64.12</v>
      </c>
      <c r="N8" s="2">
        <f t="shared" si="1"/>
        <v>80.13</v>
      </c>
      <c r="O8" s="2">
        <f t="shared" si="2"/>
        <v>81.66</v>
      </c>
      <c r="P8" s="2">
        <f t="shared" si="3"/>
        <v>128.4</v>
      </c>
      <c r="Q8" s="2">
        <f t="shared" si="4"/>
        <v>101.9</v>
      </c>
      <c r="R8" s="2">
        <f t="shared" si="5"/>
        <v>125.1</v>
      </c>
      <c r="S8" s="2">
        <f t="shared" si="6"/>
        <v>139.1</v>
      </c>
    </row>
    <row r="9" spans="1:19" x14ac:dyDescent="0.35">
      <c r="A9">
        <v>81</v>
      </c>
      <c r="B9" s="1">
        <v>78880</v>
      </c>
      <c r="C9" s="1">
        <v>67520</v>
      </c>
      <c r="D9" s="1">
        <v>83840</v>
      </c>
      <c r="E9" s="1">
        <v>84610</v>
      </c>
      <c r="F9" s="1">
        <v>123700</v>
      </c>
      <c r="G9" s="1">
        <v>97750</v>
      </c>
      <c r="H9" s="1">
        <v>120100</v>
      </c>
      <c r="I9" s="1">
        <v>134100</v>
      </c>
      <c r="K9">
        <f t="shared" si="7"/>
        <v>81</v>
      </c>
      <c r="L9" s="2">
        <f t="shared" si="8"/>
        <v>78.88</v>
      </c>
      <c r="M9" s="2">
        <f t="shared" si="0"/>
        <v>67.52</v>
      </c>
      <c r="N9" s="2">
        <f t="shared" si="1"/>
        <v>83.84</v>
      </c>
      <c r="O9" s="2">
        <f t="shared" si="2"/>
        <v>84.61</v>
      </c>
      <c r="P9" s="2">
        <f t="shared" si="3"/>
        <v>123.7</v>
      </c>
      <c r="Q9" s="2">
        <f t="shared" si="4"/>
        <v>97.75</v>
      </c>
      <c r="R9" s="2">
        <f t="shared" si="5"/>
        <v>120.1</v>
      </c>
      <c r="S9" s="2">
        <f t="shared" si="6"/>
        <v>134.1</v>
      </c>
    </row>
    <row r="10" spans="1:19" x14ac:dyDescent="0.35">
      <c r="A10">
        <v>83</v>
      </c>
      <c r="B10" s="1">
        <v>82280</v>
      </c>
      <c r="C10" s="1">
        <v>71000</v>
      </c>
      <c r="D10" s="1">
        <v>87210</v>
      </c>
      <c r="E10" s="1">
        <v>87530</v>
      </c>
      <c r="F10" s="1">
        <v>119600</v>
      </c>
      <c r="G10" s="1">
        <v>94820</v>
      </c>
      <c r="H10" s="1">
        <v>116000</v>
      </c>
      <c r="I10" s="1">
        <v>129300</v>
      </c>
      <c r="K10">
        <f t="shared" si="7"/>
        <v>83</v>
      </c>
      <c r="L10" s="2">
        <f t="shared" si="8"/>
        <v>82.28</v>
      </c>
      <c r="M10" s="2">
        <f t="shared" si="0"/>
        <v>71</v>
      </c>
      <c r="N10" s="2">
        <f t="shared" si="1"/>
        <v>87.21</v>
      </c>
      <c r="O10" s="2">
        <f t="shared" si="2"/>
        <v>87.53</v>
      </c>
      <c r="P10" s="2">
        <f t="shared" si="3"/>
        <v>119.6</v>
      </c>
      <c r="Q10" s="2">
        <f t="shared" si="4"/>
        <v>94.82</v>
      </c>
      <c r="R10" s="2">
        <f t="shared" si="5"/>
        <v>116</v>
      </c>
      <c r="S10" s="2">
        <f t="shared" si="6"/>
        <v>129.30000000000001</v>
      </c>
    </row>
    <row r="11" spans="1:19" x14ac:dyDescent="0.35">
      <c r="A11">
        <v>85</v>
      </c>
      <c r="B11" s="1">
        <v>85460</v>
      </c>
      <c r="C11" s="1">
        <v>74390</v>
      </c>
      <c r="D11" s="1">
        <v>90770</v>
      </c>
      <c r="E11" s="1">
        <v>89880</v>
      </c>
      <c r="F11" s="1">
        <v>116000</v>
      </c>
      <c r="G11" s="1">
        <v>92470</v>
      </c>
      <c r="H11" s="1">
        <v>112800</v>
      </c>
      <c r="I11" s="1">
        <v>124600</v>
      </c>
      <c r="K11">
        <f t="shared" si="7"/>
        <v>85</v>
      </c>
      <c r="L11" s="2">
        <f t="shared" si="8"/>
        <v>85.46</v>
      </c>
      <c r="M11" s="2">
        <f t="shared" si="0"/>
        <v>74.39</v>
      </c>
      <c r="N11" s="2">
        <f t="shared" si="1"/>
        <v>90.77</v>
      </c>
      <c r="O11" s="2">
        <f t="shared" si="2"/>
        <v>89.88</v>
      </c>
      <c r="P11" s="2">
        <f t="shared" si="3"/>
        <v>116</v>
      </c>
      <c r="Q11" s="2">
        <f t="shared" si="4"/>
        <v>92.47</v>
      </c>
      <c r="R11" s="2">
        <f t="shared" si="5"/>
        <v>112.8</v>
      </c>
      <c r="S11" s="2">
        <f t="shared" si="6"/>
        <v>124.6</v>
      </c>
    </row>
    <row r="12" spans="1:19" x14ac:dyDescent="0.35">
      <c r="A12">
        <v>87</v>
      </c>
      <c r="B12" s="1">
        <v>88000</v>
      </c>
      <c r="C12" s="1">
        <v>77170</v>
      </c>
      <c r="D12" s="1">
        <v>92680</v>
      </c>
      <c r="E12" s="1">
        <v>92360</v>
      </c>
      <c r="F12" s="1">
        <v>112900</v>
      </c>
      <c r="G12" s="1">
        <v>90840</v>
      </c>
      <c r="H12" s="1">
        <v>109800</v>
      </c>
      <c r="I12" s="1">
        <v>120700</v>
      </c>
      <c r="K12">
        <f t="shared" si="7"/>
        <v>87</v>
      </c>
      <c r="L12" s="2">
        <f t="shared" si="8"/>
        <v>88</v>
      </c>
      <c r="M12" s="2">
        <f t="shared" si="0"/>
        <v>77.17</v>
      </c>
      <c r="N12" s="2">
        <f t="shared" si="1"/>
        <v>92.68</v>
      </c>
      <c r="O12" s="2">
        <f t="shared" si="2"/>
        <v>92.36</v>
      </c>
      <c r="P12" s="2">
        <f t="shared" si="3"/>
        <v>112.9</v>
      </c>
      <c r="Q12" s="2">
        <f t="shared" si="4"/>
        <v>90.84</v>
      </c>
      <c r="R12" s="2">
        <f t="shared" si="5"/>
        <v>109.8</v>
      </c>
      <c r="S12" s="2">
        <f t="shared" si="6"/>
        <v>120.7</v>
      </c>
    </row>
    <row r="13" spans="1:19" x14ac:dyDescent="0.35">
      <c r="A13">
        <v>89</v>
      </c>
      <c r="B13" s="1">
        <v>90080</v>
      </c>
      <c r="C13" s="1">
        <v>78530</v>
      </c>
      <c r="D13" s="1">
        <v>95160</v>
      </c>
      <c r="E13" s="1">
        <v>94300</v>
      </c>
      <c r="F13" s="1">
        <v>109600</v>
      </c>
      <c r="G13" s="1">
        <v>89840</v>
      </c>
      <c r="H13" s="1">
        <v>106500</v>
      </c>
      <c r="I13" s="1">
        <v>116300</v>
      </c>
      <c r="K13">
        <f t="shared" si="7"/>
        <v>89</v>
      </c>
      <c r="L13" s="2">
        <f t="shared" si="8"/>
        <v>90.08</v>
      </c>
      <c r="M13" s="2">
        <f t="shared" si="0"/>
        <v>78.53</v>
      </c>
      <c r="N13" s="2">
        <f t="shared" si="1"/>
        <v>95.16</v>
      </c>
      <c r="O13" s="2">
        <f t="shared" si="2"/>
        <v>94.3</v>
      </c>
      <c r="P13" s="2">
        <f t="shared" si="3"/>
        <v>109.6</v>
      </c>
      <c r="Q13" s="2">
        <f t="shared" si="4"/>
        <v>89.84</v>
      </c>
      <c r="R13" s="2">
        <f t="shared" si="5"/>
        <v>106.5</v>
      </c>
      <c r="S13" s="2">
        <f t="shared" si="6"/>
        <v>116.3</v>
      </c>
    </row>
    <row r="14" spans="1:19" x14ac:dyDescent="0.35">
      <c r="A14">
        <v>91</v>
      </c>
      <c r="B14" s="1">
        <v>92140</v>
      </c>
      <c r="C14" s="1">
        <v>80880</v>
      </c>
      <c r="D14" s="1">
        <v>96540</v>
      </c>
      <c r="E14" s="1">
        <v>96210</v>
      </c>
      <c r="F14" s="1">
        <v>106500</v>
      </c>
      <c r="G14" s="1">
        <v>86770</v>
      </c>
      <c r="H14" s="1">
        <v>103300</v>
      </c>
      <c r="I14" s="1">
        <v>113000</v>
      </c>
      <c r="K14">
        <f t="shared" si="7"/>
        <v>91</v>
      </c>
      <c r="L14" s="2">
        <f t="shared" si="8"/>
        <v>92.14</v>
      </c>
      <c r="M14" s="2">
        <f t="shared" si="0"/>
        <v>80.88</v>
      </c>
      <c r="N14" s="2">
        <f t="shared" si="1"/>
        <v>96.54</v>
      </c>
      <c r="O14" s="2">
        <f t="shared" si="2"/>
        <v>96.21</v>
      </c>
      <c r="P14" s="2">
        <f t="shared" si="3"/>
        <v>106.5</v>
      </c>
      <c r="Q14" s="2">
        <f t="shared" si="4"/>
        <v>86.77</v>
      </c>
      <c r="R14" s="2">
        <f t="shared" si="5"/>
        <v>103.3</v>
      </c>
      <c r="S14" s="2">
        <f t="shared" si="6"/>
        <v>113</v>
      </c>
    </row>
    <row r="15" spans="1:19" x14ac:dyDescent="0.35">
      <c r="A15">
        <v>93</v>
      </c>
      <c r="B15" s="1">
        <v>92380</v>
      </c>
      <c r="C15" s="1">
        <v>79720</v>
      </c>
      <c r="D15" s="1">
        <v>96220</v>
      </c>
      <c r="E15" s="1">
        <v>97460</v>
      </c>
      <c r="F15" s="1">
        <v>102400</v>
      </c>
      <c r="G15" s="1">
        <v>84650</v>
      </c>
      <c r="H15" s="1">
        <v>98830</v>
      </c>
      <c r="I15" s="1">
        <v>108300</v>
      </c>
      <c r="K15">
        <f t="shared" si="7"/>
        <v>93</v>
      </c>
      <c r="L15" s="2">
        <f t="shared" si="8"/>
        <v>92.38</v>
      </c>
      <c r="M15" s="2">
        <f t="shared" si="0"/>
        <v>79.72</v>
      </c>
      <c r="N15" s="2">
        <f t="shared" si="1"/>
        <v>96.22</v>
      </c>
      <c r="O15" s="2">
        <f t="shared" si="2"/>
        <v>97.46</v>
      </c>
      <c r="P15" s="2">
        <f t="shared" si="3"/>
        <v>102.4</v>
      </c>
      <c r="Q15" s="2">
        <f t="shared" si="4"/>
        <v>84.65</v>
      </c>
      <c r="R15" s="2">
        <f t="shared" si="5"/>
        <v>98.83</v>
      </c>
      <c r="S15" s="2">
        <f t="shared" si="6"/>
        <v>108.3</v>
      </c>
    </row>
    <row r="16" spans="1:19" x14ac:dyDescent="0.35">
      <c r="A16">
        <v>95</v>
      </c>
      <c r="B16" s="1">
        <v>91610</v>
      </c>
      <c r="C16" s="1">
        <v>77660</v>
      </c>
      <c r="D16" s="1">
        <v>95920</v>
      </c>
      <c r="E16" s="1">
        <v>96710</v>
      </c>
      <c r="F16" s="1">
        <v>97170</v>
      </c>
      <c r="G16" s="1">
        <v>79620</v>
      </c>
      <c r="H16" s="1">
        <v>94970</v>
      </c>
      <c r="I16" s="1">
        <v>101900</v>
      </c>
      <c r="K16">
        <f t="shared" si="7"/>
        <v>95</v>
      </c>
      <c r="L16" s="2">
        <f t="shared" si="8"/>
        <v>91.61</v>
      </c>
      <c r="M16" s="2">
        <f t="shared" si="0"/>
        <v>77.66</v>
      </c>
      <c r="N16" s="2">
        <f t="shared" si="1"/>
        <v>95.92</v>
      </c>
      <c r="O16" s="2">
        <f t="shared" si="2"/>
        <v>96.71</v>
      </c>
      <c r="P16" s="2">
        <f t="shared" si="3"/>
        <v>97.17</v>
      </c>
      <c r="Q16" s="2">
        <f t="shared" si="4"/>
        <v>79.62</v>
      </c>
      <c r="R16" s="2">
        <f t="shared" si="5"/>
        <v>94.97</v>
      </c>
      <c r="S16" s="2">
        <f t="shared" si="6"/>
        <v>101.9</v>
      </c>
    </row>
    <row r="17" spans="1:19" x14ac:dyDescent="0.35">
      <c r="A17">
        <v>97</v>
      </c>
      <c r="B17" s="1">
        <v>89170</v>
      </c>
      <c r="C17" s="1">
        <v>77990</v>
      </c>
      <c r="D17" s="1">
        <v>92200</v>
      </c>
      <c r="E17" s="1">
        <v>93430</v>
      </c>
      <c r="F17" s="1">
        <v>89570</v>
      </c>
      <c r="G17" s="1">
        <v>73260</v>
      </c>
      <c r="H17" s="1">
        <v>86650</v>
      </c>
      <c r="I17" s="1">
        <v>94290</v>
      </c>
      <c r="K17">
        <f t="shared" si="7"/>
        <v>97</v>
      </c>
      <c r="L17" s="2">
        <f t="shared" si="8"/>
        <v>89.17</v>
      </c>
      <c r="M17" s="2">
        <f t="shared" si="0"/>
        <v>77.989999999999995</v>
      </c>
      <c r="N17" s="2">
        <f t="shared" si="1"/>
        <v>92.2</v>
      </c>
      <c r="O17" s="2">
        <f t="shared" si="2"/>
        <v>93.43</v>
      </c>
      <c r="P17" s="2">
        <f t="shared" si="3"/>
        <v>89.57</v>
      </c>
      <c r="Q17" s="2">
        <f t="shared" si="4"/>
        <v>73.260000000000005</v>
      </c>
      <c r="R17" s="2">
        <f t="shared" si="5"/>
        <v>86.65</v>
      </c>
      <c r="S17" s="2">
        <f t="shared" si="6"/>
        <v>94.29</v>
      </c>
    </row>
    <row r="18" spans="1:19" x14ac:dyDescent="0.35">
      <c r="A18">
        <v>99</v>
      </c>
      <c r="B18" s="1">
        <v>80700</v>
      </c>
      <c r="C18" s="1">
        <v>68780</v>
      </c>
      <c r="D18" s="1">
        <v>84870</v>
      </c>
      <c r="E18" s="1">
        <v>84510</v>
      </c>
      <c r="F18" s="1">
        <v>78160</v>
      </c>
      <c r="G18" s="1">
        <v>64950</v>
      </c>
      <c r="H18" s="1">
        <v>73490</v>
      </c>
      <c r="I18" s="1">
        <v>83250</v>
      </c>
      <c r="K18">
        <f t="shared" si="7"/>
        <v>99</v>
      </c>
      <c r="L18" s="2">
        <f t="shared" si="8"/>
        <v>80.7</v>
      </c>
      <c r="M18" s="2">
        <f t="shared" si="0"/>
        <v>68.78</v>
      </c>
      <c r="N18" s="2">
        <f t="shared" si="1"/>
        <v>84.87</v>
      </c>
      <c r="O18" s="2">
        <f t="shared" si="2"/>
        <v>84.51</v>
      </c>
      <c r="P18" s="2">
        <f t="shared" si="3"/>
        <v>78.16</v>
      </c>
      <c r="Q18" s="2">
        <f t="shared" si="4"/>
        <v>64.95</v>
      </c>
      <c r="R18" s="2">
        <f t="shared" si="5"/>
        <v>73.489999999999995</v>
      </c>
      <c r="S18" s="2">
        <f t="shared" si="6"/>
        <v>83.25</v>
      </c>
    </row>
    <row r="19" spans="1:19" x14ac:dyDescent="0.35">
      <c r="A19">
        <v>101</v>
      </c>
      <c r="B19" s="1">
        <v>58180</v>
      </c>
      <c r="C19" s="1">
        <v>50370</v>
      </c>
      <c r="D19" s="1">
        <v>58140</v>
      </c>
      <c r="E19" s="1">
        <v>62700</v>
      </c>
      <c r="F19" s="1">
        <v>53730</v>
      </c>
      <c r="G19" s="1">
        <v>47290</v>
      </c>
      <c r="H19" s="1">
        <v>52110</v>
      </c>
      <c r="I19" s="1">
        <v>55800</v>
      </c>
      <c r="K19">
        <f t="shared" si="7"/>
        <v>101</v>
      </c>
      <c r="L19" s="2">
        <f t="shared" si="8"/>
        <v>58.18</v>
      </c>
      <c r="M19" s="2">
        <f t="shared" si="0"/>
        <v>50.37</v>
      </c>
      <c r="N19" s="2">
        <f t="shared" si="1"/>
        <v>58.14</v>
      </c>
      <c r="O19" s="2">
        <f t="shared" si="2"/>
        <v>62.7</v>
      </c>
      <c r="P19" s="2">
        <f t="shared" si="3"/>
        <v>53.73</v>
      </c>
      <c r="Q19" s="2">
        <f t="shared" si="4"/>
        <v>47.29</v>
      </c>
      <c r="R19" s="2">
        <f t="shared" si="5"/>
        <v>52.11</v>
      </c>
      <c r="S19" s="2">
        <f t="shared" si="6"/>
        <v>55.8</v>
      </c>
    </row>
    <row r="22" spans="1:19" x14ac:dyDescent="0.35">
      <c r="A22" t="s">
        <v>16</v>
      </c>
      <c r="K22" t="s">
        <v>16</v>
      </c>
    </row>
    <row r="23" spans="1:19" x14ac:dyDescent="0.35">
      <c r="B23" t="s">
        <v>6</v>
      </c>
      <c r="F23" t="s">
        <v>7</v>
      </c>
      <c r="L23" t="s">
        <v>6</v>
      </c>
      <c r="P23" t="s">
        <v>7</v>
      </c>
    </row>
    <row r="24" spans="1:19" x14ac:dyDescent="0.35">
      <c r="A24" t="s">
        <v>1</v>
      </c>
      <c r="B24" t="s">
        <v>2</v>
      </c>
      <c r="C24" t="s">
        <v>3</v>
      </c>
      <c r="D24" t="s">
        <v>4</v>
      </c>
      <c r="E24" t="s">
        <v>5</v>
      </c>
      <c r="F24" t="s">
        <v>2</v>
      </c>
      <c r="G24" t="s">
        <v>3</v>
      </c>
      <c r="H24" t="s">
        <v>4</v>
      </c>
      <c r="I24" t="s">
        <v>5</v>
      </c>
      <c r="K24" t="s">
        <v>1</v>
      </c>
      <c r="L24" t="s">
        <v>2</v>
      </c>
      <c r="M24" t="s">
        <v>3</v>
      </c>
      <c r="N24" t="s">
        <v>4</v>
      </c>
      <c r="O24" t="s">
        <v>5</v>
      </c>
      <c r="P24" t="s">
        <v>2</v>
      </c>
      <c r="Q24" t="s">
        <v>3</v>
      </c>
      <c r="R24" t="s">
        <v>4</v>
      </c>
      <c r="S24" t="s">
        <v>5</v>
      </c>
    </row>
    <row r="25" spans="1:19" x14ac:dyDescent="0.35">
      <c r="A25">
        <v>75</v>
      </c>
      <c r="B25" s="1">
        <v>154500</v>
      </c>
      <c r="C25" s="1">
        <v>130100</v>
      </c>
      <c r="D25" s="1">
        <v>162600</v>
      </c>
      <c r="E25" s="1">
        <v>167600</v>
      </c>
      <c r="F25" s="1">
        <v>250200</v>
      </c>
      <c r="G25" s="1">
        <v>221000</v>
      </c>
      <c r="H25" s="1">
        <v>244000</v>
      </c>
      <c r="I25" s="1">
        <v>261900</v>
      </c>
      <c r="K25">
        <f>A25</f>
        <v>75</v>
      </c>
      <c r="L25" s="2">
        <f>B25/1000</f>
        <v>154.5</v>
      </c>
      <c r="M25" s="2">
        <f t="shared" ref="M25:M38" si="9">C25/1000</f>
        <v>130.1</v>
      </c>
      <c r="N25" s="2">
        <f t="shared" ref="N25:N38" si="10">D25/1000</f>
        <v>162.6</v>
      </c>
      <c r="O25" s="2">
        <f t="shared" ref="O25:O38" si="11">E25/1000</f>
        <v>167.6</v>
      </c>
      <c r="P25" s="2">
        <f t="shared" ref="P25:P38" si="12">F25/1000</f>
        <v>250.2</v>
      </c>
      <c r="Q25" s="2">
        <f t="shared" ref="Q25:Q38" si="13">G25/1000</f>
        <v>221</v>
      </c>
      <c r="R25" s="2">
        <f t="shared" ref="R25:R38" si="14">H25/1000</f>
        <v>244</v>
      </c>
      <c r="S25" s="2">
        <f t="shared" ref="S25:S38" si="15">I25/1000</f>
        <v>261.89999999999998</v>
      </c>
    </row>
    <row r="26" spans="1:19" x14ac:dyDescent="0.35">
      <c r="A26">
        <v>77</v>
      </c>
      <c r="B26" s="1">
        <v>151800</v>
      </c>
      <c r="C26" s="1">
        <v>129400</v>
      </c>
      <c r="D26" s="1">
        <v>163000</v>
      </c>
      <c r="E26" s="1">
        <v>161700</v>
      </c>
      <c r="F26" s="1">
        <v>250100</v>
      </c>
      <c r="G26" s="1">
        <v>209600</v>
      </c>
      <c r="H26" s="1">
        <v>244200</v>
      </c>
      <c r="I26" s="1">
        <v>264600</v>
      </c>
      <c r="K26">
        <f t="shared" ref="K26:K38" si="16">A26</f>
        <v>77</v>
      </c>
      <c r="L26" s="2">
        <f t="shared" ref="L26:L38" si="17">B26/1000</f>
        <v>151.80000000000001</v>
      </c>
      <c r="M26" s="2">
        <f t="shared" si="9"/>
        <v>129.4</v>
      </c>
      <c r="N26" s="2">
        <f t="shared" si="10"/>
        <v>163</v>
      </c>
      <c r="O26" s="2">
        <f t="shared" si="11"/>
        <v>161.69999999999999</v>
      </c>
      <c r="P26" s="2">
        <f t="shared" si="12"/>
        <v>250.1</v>
      </c>
      <c r="Q26" s="2">
        <f t="shared" si="13"/>
        <v>209.6</v>
      </c>
      <c r="R26" s="2">
        <f t="shared" si="14"/>
        <v>244.2</v>
      </c>
      <c r="S26" s="2">
        <f t="shared" si="15"/>
        <v>264.60000000000002</v>
      </c>
    </row>
    <row r="27" spans="1:19" x14ac:dyDescent="0.35">
      <c r="A27">
        <v>79</v>
      </c>
      <c r="B27" s="1">
        <v>161100</v>
      </c>
      <c r="C27" s="1">
        <v>138500</v>
      </c>
      <c r="D27" s="1">
        <v>174500</v>
      </c>
      <c r="E27" s="1">
        <v>170200</v>
      </c>
      <c r="F27" s="1">
        <v>249200</v>
      </c>
      <c r="G27" s="1">
        <v>208000</v>
      </c>
      <c r="H27" s="1">
        <v>241900</v>
      </c>
      <c r="I27" s="1">
        <v>264900</v>
      </c>
      <c r="K27">
        <f t="shared" si="16"/>
        <v>79</v>
      </c>
      <c r="L27" s="2">
        <f t="shared" si="17"/>
        <v>161.1</v>
      </c>
      <c r="M27" s="2">
        <f t="shared" si="9"/>
        <v>138.5</v>
      </c>
      <c r="N27" s="2">
        <f t="shared" si="10"/>
        <v>174.5</v>
      </c>
      <c r="O27" s="2">
        <f t="shared" si="11"/>
        <v>170.2</v>
      </c>
      <c r="P27" s="2">
        <f t="shared" si="12"/>
        <v>249.2</v>
      </c>
      <c r="Q27" s="2">
        <f t="shared" si="13"/>
        <v>208</v>
      </c>
      <c r="R27" s="2">
        <f t="shared" si="14"/>
        <v>241.9</v>
      </c>
      <c r="S27" s="2">
        <f t="shared" si="15"/>
        <v>264.89999999999998</v>
      </c>
    </row>
    <row r="28" spans="1:19" x14ac:dyDescent="0.35">
      <c r="A28">
        <v>81</v>
      </c>
      <c r="B28" s="1">
        <v>170700</v>
      </c>
      <c r="C28" s="1">
        <v>147300</v>
      </c>
      <c r="D28" s="1">
        <v>184700</v>
      </c>
      <c r="E28" s="1">
        <v>178700</v>
      </c>
      <c r="F28" s="1">
        <v>247400</v>
      </c>
      <c r="G28" s="1">
        <v>206400</v>
      </c>
      <c r="H28" s="1">
        <v>238600</v>
      </c>
      <c r="I28" s="1">
        <v>262700</v>
      </c>
      <c r="K28">
        <f t="shared" si="16"/>
        <v>81</v>
      </c>
      <c r="L28" s="2">
        <f t="shared" si="17"/>
        <v>170.7</v>
      </c>
      <c r="M28" s="2">
        <f t="shared" si="9"/>
        <v>147.30000000000001</v>
      </c>
      <c r="N28" s="2">
        <f t="shared" si="10"/>
        <v>184.7</v>
      </c>
      <c r="O28" s="2">
        <f t="shared" si="11"/>
        <v>178.7</v>
      </c>
      <c r="P28" s="2">
        <f t="shared" si="12"/>
        <v>247.4</v>
      </c>
      <c r="Q28" s="2">
        <f t="shared" si="13"/>
        <v>206.4</v>
      </c>
      <c r="R28" s="2">
        <f t="shared" si="14"/>
        <v>238.6</v>
      </c>
      <c r="S28" s="2">
        <f t="shared" si="15"/>
        <v>262.7</v>
      </c>
    </row>
    <row r="29" spans="1:19" x14ac:dyDescent="0.35">
      <c r="A29">
        <v>83</v>
      </c>
      <c r="B29" s="1">
        <v>179700</v>
      </c>
      <c r="C29" s="1">
        <v>157200</v>
      </c>
      <c r="D29" s="1">
        <v>193300</v>
      </c>
      <c r="E29" s="1">
        <v>188400</v>
      </c>
      <c r="F29" s="1">
        <v>244900</v>
      </c>
      <c r="G29" s="1">
        <v>203200</v>
      </c>
      <c r="H29" s="1">
        <v>236000</v>
      </c>
      <c r="I29" s="1">
        <v>260500</v>
      </c>
      <c r="K29">
        <f t="shared" si="16"/>
        <v>83</v>
      </c>
      <c r="L29" s="2">
        <f t="shared" si="17"/>
        <v>179.7</v>
      </c>
      <c r="M29" s="2">
        <f t="shared" si="9"/>
        <v>157.19999999999999</v>
      </c>
      <c r="N29" s="2">
        <f t="shared" si="10"/>
        <v>193.3</v>
      </c>
      <c r="O29" s="2">
        <f t="shared" si="11"/>
        <v>188.4</v>
      </c>
      <c r="P29" s="2">
        <f t="shared" si="12"/>
        <v>244.9</v>
      </c>
      <c r="Q29" s="2">
        <f t="shared" si="13"/>
        <v>203.2</v>
      </c>
      <c r="R29" s="2">
        <f t="shared" si="14"/>
        <v>236</v>
      </c>
      <c r="S29" s="2">
        <f t="shared" si="15"/>
        <v>260.5</v>
      </c>
    </row>
    <row r="30" spans="1:19" x14ac:dyDescent="0.35">
      <c r="A30">
        <v>85</v>
      </c>
      <c r="B30" s="1">
        <v>188000</v>
      </c>
      <c r="C30" s="1">
        <v>166000</v>
      </c>
      <c r="D30" s="1">
        <v>202400</v>
      </c>
      <c r="E30" s="1">
        <v>195000</v>
      </c>
      <c r="F30" s="1">
        <v>242100</v>
      </c>
      <c r="G30" s="1">
        <v>200900</v>
      </c>
      <c r="H30" s="1">
        <v>235300</v>
      </c>
      <c r="I30" s="1">
        <v>257900</v>
      </c>
      <c r="K30">
        <f t="shared" si="16"/>
        <v>85</v>
      </c>
      <c r="L30" s="2">
        <f t="shared" si="17"/>
        <v>188</v>
      </c>
      <c r="M30" s="2">
        <f t="shared" si="9"/>
        <v>166</v>
      </c>
      <c r="N30" s="2">
        <f t="shared" si="10"/>
        <v>202.4</v>
      </c>
      <c r="O30" s="2">
        <f t="shared" si="11"/>
        <v>195</v>
      </c>
      <c r="P30" s="2">
        <f t="shared" si="12"/>
        <v>242.1</v>
      </c>
      <c r="Q30" s="2">
        <f t="shared" si="13"/>
        <v>200.9</v>
      </c>
      <c r="R30" s="2">
        <f t="shared" si="14"/>
        <v>235.3</v>
      </c>
      <c r="S30" s="2">
        <f t="shared" si="15"/>
        <v>257.89999999999998</v>
      </c>
    </row>
    <row r="31" spans="1:19" x14ac:dyDescent="0.35">
      <c r="A31">
        <v>87</v>
      </c>
      <c r="B31" s="1">
        <v>195300</v>
      </c>
      <c r="C31" s="1">
        <v>174000</v>
      </c>
      <c r="D31" s="1">
        <v>208900</v>
      </c>
      <c r="E31" s="1">
        <v>203700</v>
      </c>
      <c r="F31" s="1">
        <v>240100</v>
      </c>
      <c r="G31" s="1">
        <v>201500</v>
      </c>
      <c r="H31" s="1">
        <v>232000</v>
      </c>
      <c r="I31" s="1">
        <v>255100</v>
      </c>
      <c r="K31">
        <f t="shared" si="16"/>
        <v>87</v>
      </c>
      <c r="L31" s="2">
        <f t="shared" si="17"/>
        <v>195.3</v>
      </c>
      <c r="M31" s="2">
        <f t="shared" si="9"/>
        <v>174</v>
      </c>
      <c r="N31" s="2">
        <f t="shared" si="10"/>
        <v>208.9</v>
      </c>
      <c r="O31" s="2">
        <f t="shared" si="11"/>
        <v>203.7</v>
      </c>
      <c r="P31" s="2">
        <f t="shared" si="12"/>
        <v>240.1</v>
      </c>
      <c r="Q31" s="2">
        <f t="shared" si="13"/>
        <v>201.5</v>
      </c>
      <c r="R31" s="2">
        <f t="shared" si="14"/>
        <v>232</v>
      </c>
      <c r="S31" s="2">
        <f t="shared" si="15"/>
        <v>255.1</v>
      </c>
    </row>
    <row r="32" spans="1:19" x14ac:dyDescent="0.35">
      <c r="A32">
        <v>89</v>
      </c>
      <c r="B32" s="1">
        <v>202400</v>
      </c>
      <c r="C32" s="1">
        <v>175600</v>
      </c>
      <c r="D32" s="1">
        <v>217400</v>
      </c>
      <c r="E32" s="1">
        <v>211200</v>
      </c>
      <c r="F32" s="1">
        <v>235600</v>
      </c>
      <c r="G32" s="1">
        <v>198200</v>
      </c>
      <c r="H32" s="1">
        <v>227800</v>
      </c>
      <c r="I32" s="1">
        <v>250100</v>
      </c>
      <c r="K32">
        <f t="shared" si="16"/>
        <v>89</v>
      </c>
      <c r="L32" s="2">
        <f t="shared" si="17"/>
        <v>202.4</v>
      </c>
      <c r="M32" s="2">
        <f t="shared" si="9"/>
        <v>175.6</v>
      </c>
      <c r="N32" s="2">
        <f t="shared" si="10"/>
        <v>217.4</v>
      </c>
      <c r="O32" s="2">
        <f t="shared" si="11"/>
        <v>211.2</v>
      </c>
      <c r="P32" s="2">
        <f t="shared" si="12"/>
        <v>235.6</v>
      </c>
      <c r="Q32" s="2">
        <f t="shared" si="13"/>
        <v>198.2</v>
      </c>
      <c r="R32" s="2">
        <f t="shared" si="14"/>
        <v>227.8</v>
      </c>
      <c r="S32" s="2">
        <f t="shared" si="15"/>
        <v>250.1</v>
      </c>
    </row>
    <row r="33" spans="1:19" x14ac:dyDescent="0.35">
      <c r="A33">
        <v>91</v>
      </c>
      <c r="B33" s="1">
        <v>209400</v>
      </c>
      <c r="C33" s="1">
        <v>180900</v>
      </c>
      <c r="D33" s="1">
        <v>222500</v>
      </c>
      <c r="E33" s="1">
        <v>218200</v>
      </c>
      <c r="F33" s="1">
        <v>232100</v>
      </c>
      <c r="G33" s="1">
        <v>192100</v>
      </c>
      <c r="H33" s="1">
        <v>224200</v>
      </c>
      <c r="I33" s="1">
        <v>246900</v>
      </c>
      <c r="K33">
        <f t="shared" si="16"/>
        <v>91</v>
      </c>
      <c r="L33" s="2">
        <f t="shared" si="17"/>
        <v>209.4</v>
      </c>
      <c r="M33" s="2">
        <f t="shared" si="9"/>
        <v>180.9</v>
      </c>
      <c r="N33" s="2">
        <f t="shared" si="10"/>
        <v>222.5</v>
      </c>
      <c r="O33" s="2">
        <f t="shared" si="11"/>
        <v>218.2</v>
      </c>
      <c r="P33" s="2">
        <f t="shared" si="12"/>
        <v>232.1</v>
      </c>
      <c r="Q33" s="2">
        <f t="shared" si="13"/>
        <v>192.1</v>
      </c>
      <c r="R33" s="2">
        <f t="shared" si="14"/>
        <v>224.2</v>
      </c>
      <c r="S33" s="2">
        <f t="shared" si="15"/>
        <v>246.9</v>
      </c>
    </row>
    <row r="34" spans="1:19" x14ac:dyDescent="0.35">
      <c r="A34">
        <v>93</v>
      </c>
      <c r="B34" s="1">
        <v>210800</v>
      </c>
      <c r="C34" s="1">
        <v>178500</v>
      </c>
      <c r="D34" s="1">
        <v>228200</v>
      </c>
      <c r="E34" s="1">
        <v>219400</v>
      </c>
      <c r="F34" s="1">
        <v>227700</v>
      </c>
      <c r="G34" s="1">
        <v>190100</v>
      </c>
      <c r="H34" s="1">
        <v>217200</v>
      </c>
      <c r="I34" s="1">
        <v>243000</v>
      </c>
      <c r="K34">
        <f t="shared" si="16"/>
        <v>93</v>
      </c>
      <c r="L34" s="2">
        <f t="shared" si="17"/>
        <v>210.8</v>
      </c>
      <c r="M34" s="2">
        <f t="shared" si="9"/>
        <v>178.5</v>
      </c>
      <c r="N34" s="2">
        <f t="shared" si="10"/>
        <v>228.2</v>
      </c>
      <c r="O34" s="2">
        <f t="shared" si="11"/>
        <v>219.4</v>
      </c>
      <c r="P34" s="2">
        <f t="shared" si="12"/>
        <v>227.7</v>
      </c>
      <c r="Q34" s="2">
        <f t="shared" si="13"/>
        <v>190.1</v>
      </c>
      <c r="R34" s="2">
        <f t="shared" si="14"/>
        <v>217.2</v>
      </c>
      <c r="S34" s="2">
        <f t="shared" si="15"/>
        <v>243</v>
      </c>
    </row>
    <row r="35" spans="1:19" x14ac:dyDescent="0.35">
      <c r="A35">
        <v>95</v>
      </c>
      <c r="B35" s="1">
        <v>210700</v>
      </c>
      <c r="C35" s="1">
        <v>175300</v>
      </c>
      <c r="D35" s="1">
        <v>224000</v>
      </c>
      <c r="E35" s="1">
        <v>222700</v>
      </c>
      <c r="F35" s="1">
        <v>219300</v>
      </c>
      <c r="G35" s="1">
        <v>176800</v>
      </c>
      <c r="H35" s="1">
        <v>211400</v>
      </c>
      <c r="I35" s="1">
        <v>234000</v>
      </c>
      <c r="K35">
        <f t="shared" si="16"/>
        <v>95</v>
      </c>
      <c r="L35" s="2">
        <f t="shared" si="17"/>
        <v>210.7</v>
      </c>
      <c r="M35" s="2">
        <f t="shared" si="9"/>
        <v>175.3</v>
      </c>
      <c r="N35" s="2">
        <f t="shared" si="10"/>
        <v>224</v>
      </c>
      <c r="O35" s="2">
        <f t="shared" si="11"/>
        <v>222.7</v>
      </c>
      <c r="P35" s="2">
        <f t="shared" si="12"/>
        <v>219.3</v>
      </c>
      <c r="Q35" s="2">
        <f t="shared" si="13"/>
        <v>176.8</v>
      </c>
      <c r="R35" s="2">
        <f t="shared" si="14"/>
        <v>211.4</v>
      </c>
      <c r="S35" s="2">
        <f t="shared" si="15"/>
        <v>234</v>
      </c>
    </row>
    <row r="36" spans="1:19" x14ac:dyDescent="0.35">
      <c r="A36">
        <v>97</v>
      </c>
      <c r="B36" s="1">
        <v>207600</v>
      </c>
      <c r="C36" s="1">
        <v>180100</v>
      </c>
      <c r="D36" s="1">
        <v>215900</v>
      </c>
      <c r="E36" s="1">
        <v>216700</v>
      </c>
      <c r="F36" s="1">
        <v>202200</v>
      </c>
      <c r="G36" s="1">
        <v>162300</v>
      </c>
      <c r="H36" s="1">
        <v>193200</v>
      </c>
      <c r="I36" s="1">
        <v>212200</v>
      </c>
      <c r="K36">
        <f t="shared" si="16"/>
        <v>97</v>
      </c>
      <c r="L36" s="2">
        <f t="shared" si="17"/>
        <v>207.6</v>
      </c>
      <c r="M36" s="2">
        <f t="shared" si="9"/>
        <v>180.1</v>
      </c>
      <c r="N36" s="2">
        <f t="shared" si="10"/>
        <v>215.9</v>
      </c>
      <c r="O36" s="2">
        <f t="shared" si="11"/>
        <v>216.7</v>
      </c>
      <c r="P36" s="2">
        <f t="shared" si="12"/>
        <v>202.2</v>
      </c>
      <c r="Q36" s="2">
        <f t="shared" si="13"/>
        <v>162.30000000000001</v>
      </c>
      <c r="R36" s="2">
        <f t="shared" si="14"/>
        <v>193.2</v>
      </c>
      <c r="S36" s="2">
        <f t="shared" si="15"/>
        <v>212.2</v>
      </c>
    </row>
    <row r="37" spans="1:19" x14ac:dyDescent="0.35">
      <c r="A37">
        <v>99</v>
      </c>
      <c r="B37" s="1">
        <v>188300</v>
      </c>
      <c r="C37" s="1">
        <v>164000</v>
      </c>
      <c r="D37" s="1">
        <v>203500</v>
      </c>
      <c r="E37" s="1">
        <v>188200</v>
      </c>
      <c r="F37" s="1">
        <v>175500</v>
      </c>
      <c r="G37" s="1">
        <v>142900</v>
      </c>
      <c r="H37" s="1">
        <v>165100</v>
      </c>
      <c r="I37" s="1">
        <v>193800</v>
      </c>
      <c r="K37">
        <f t="shared" si="16"/>
        <v>99</v>
      </c>
      <c r="L37" s="2">
        <f t="shared" si="17"/>
        <v>188.3</v>
      </c>
      <c r="M37" s="2">
        <f t="shared" si="9"/>
        <v>164</v>
      </c>
      <c r="N37" s="2">
        <f t="shared" si="10"/>
        <v>203.5</v>
      </c>
      <c r="O37" s="2">
        <f t="shared" si="11"/>
        <v>188.2</v>
      </c>
      <c r="P37" s="2">
        <f t="shared" si="12"/>
        <v>175.5</v>
      </c>
      <c r="Q37" s="2">
        <f t="shared" si="13"/>
        <v>142.9</v>
      </c>
      <c r="R37" s="2">
        <f t="shared" si="14"/>
        <v>165.1</v>
      </c>
      <c r="S37" s="2">
        <f t="shared" si="15"/>
        <v>193.8</v>
      </c>
    </row>
    <row r="38" spans="1:19" x14ac:dyDescent="0.35">
      <c r="A38">
        <v>101</v>
      </c>
      <c r="B38" s="1">
        <v>137300</v>
      </c>
      <c r="C38" s="1">
        <v>111800</v>
      </c>
      <c r="D38" s="1">
        <v>142100</v>
      </c>
      <c r="E38" s="1">
        <v>142700</v>
      </c>
      <c r="F38" s="1">
        <v>124800</v>
      </c>
      <c r="G38" s="1">
        <v>104100</v>
      </c>
      <c r="H38" s="1">
        <v>123600</v>
      </c>
      <c r="I38" s="1">
        <v>131500</v>
      </c>
      <c r="K38">
        <f t="shared" si="16"/>
        <v>101</v>
      </c>
      <c r="L38" s="2">
        <f t="shared" si="17"/>
        <v>137.30000000000001</v>
      </c>
      <c r="M38" s="2">
        <f t="shared" si="9"/>
        <v>111.8</v>
      </c>
      <c r="N38" s="2">
        <f t="shared" si="10"/>
        <v>142.1</v>
      </c>
      <c r="O38" s="2">
        <f t="shared" si="11"/>
        <v>142.69999999999999</v>
      </c>
      <c r="P38" s="2">
        <f t="shared" si="12"/>
        <v>124.8</v>
      </c>
      <c r="Q38" s="2">
        <f t="shared" si="13"/>
        <v>104.1</v>
      </c>
      <c r="R38" s="2">
        <f t="shared" si="14"/>
        <v>123.6</v>
      </c>
      <c r="S38" s="2">
        <f t="shared" si="15"/>
        <v>131.5</v>
      </c>
    </row>
    <row r="42" spans="1:19" x14ac:dyDescent="0.35">
      <c r="B42" t="s">
        <v>15</v>
      </c>
    </row>
    <row r="43" spans="1:19" x14ac:dyDescent="0.35">
      <c r="B43" s="3" t="s">
        <v>9</v>
      </c>
      <c r="C43" s="3"/>
      <c r="D43" s="3" t="s">
        <v>10</v>
      </c>
      <c r="E43" s="3"/>
    </row>
    <row r="44" spans="1:19" x14ac:dyDescent="0.35">
      <c r="B44" t="s">
        <v>11</v>
      </c>
      <c r="C44" t="s">
        <v>12</v>
      </c>
      <c r="D44" t="s">
        <v>11</v>
      </c>
      <c r="E44" t="s">
        <v>12</v>
      </c>
    </row>
    <row r="45" spans="1:19" x14ac:dyDescent="0.35">
      <c r="A45">
        <f t="shared" ref="A45:A58" si="18">A6</f>
        <v>75</v>
      </c>
      <c r="B45" s="2">
        <f t="shared" ref="B45:B58" si="19">B6/1000</f>
        <v>75.819999999999993</v>
      </c>
      <c r="C45" s="2">
        <f t="shared" ref="C45:C58" si="20">B25/1000</f>
        <v>154.5</v>
      </c>
      <c r="D45" s="2">
        <f t="shared" ref="D45:D58" si="21">F6/1000</f>
        <v>140.19999999999999</v>
      </c>
      <c r="E45" s="2">
        <f t="shared" ref="E45:E58" si="22">F25/1000</f>
        <v>250.2</v>
      </c>
    </row>
    <row r="46" spans="1:19" x14ac:dyDescent="0.35">
      <c r="A46">
        <f t="shared" si="18"/>
        <v>77</v>
      </c>
      <c r="B46" s="2">
        <f t="shared" si="19"/>
        <v>71.95</v>
      </c>
      <c r="C46" s="2">
        <f t="shared" si="20"/>
        <v>151.80000000000001</v>
      </c>
      <c r="D46" s="2">
        <f t="shared" si="21"/>
        <v>133.6</v>
      </c>
      <c r="E46" s="2">
        <f t="shared" si="22"/>
        <v>250.1</v>
      </c>
    </row>
    <row r="47" spans="1:19" x14ac:dyDescent="0.35">
      <c r="A47">
        <f t="shared" si="18"/>
        <v>79</v>
      </c>
      <c r="B47" s="2">
        <f t="shared" si="19"/>
        <v>75.400000000000006</v>
      </c>
      <c r="C47" s="2">
        <f t="shared" si="20"/>
        <v>161.1</v>
      </c>
      <c r="D47" s="2">
        <f t="shared" si="21"/>
        <v>128.4</v>
      </c>
      <c r="E47" s="2">
        <f t="shared" si="22"/>
        <v>249.2</v>
      </c>
    </row>
    <row r="48" spans="1:19" x14ac:dyDescent="0.35">
      <c r="A48">
        <f t="shared" si="18"/>
        <v>81</v>
      </c>
      <c r="B48" s="2">
        <f t="shared" si="19"/>
        <v>78.88</v>
      </c>
      <c r="C48" s="2">
        <f t="shared" si="20"/>
        <v>170.7</v>
      </c>
      <c r="D48" s="2">
        <f t="shared" si="21"/>
        <v>123.7</v>
      </c>
      <c r="E48" s="2">
        <f t="shared" si="22"/>
        <v>247.4</v>
      </c>
    </row>
    <row r="49" spans="1:5" x14ac:dyDescent="0.35">
      <c r="A49">
        <f t="shared" si="18"/>
        <v>83</v>
      </c>
      <c r="B49" s="2">
        <f t="shared" si="19"/>
        <v>82.28</v>
      </c>
      <c r="C49" s="2">
        <f t="shared" si="20"/>
        <v>179.7</v>
      </c>
      <c r="D49" s="2">
        <f t="shared" si="21"/>
        <v>119.6</v>
      </c>
      <c r="E49" s="2">
        <f t="shared" si="22"/>
        <v>244.9</v>
      </c>
    </row>
    <row r="50" spans="1:5" x14ac:dyDescent="0.35">
      <c r="A50">
        <f t="shared" si="18"/>
        <v>85</v>
      </c>
      <c r="B50" s="2">
        <f t="shared" si="19"/>
        <v>85.46</v>
      </c>
      <c r="C50" s="2">
        <f t="shared" si="20"/>
        <v>188</v>
      </c>
      <c r="D50" s="2">
        <f t="shared" si="21"/>
        <v>116</v>
      </c>
      <c r="E50" s="2">
        <f t="shared" si="22"/>
        <v>242.1</v>
      </c>
    </row>
    <row r="51" spans="1:5" x14ac:dyDescent="0.35">
      <c r="A51">
        <f t="shared" si="18"/>
        <v>87</v>
      </c>
      <c r="B51" s="2">
        <f t="shared" si="19"/>
        <v>88</v>
      </c>
      <c r="C51" s="2">
        <f t="shared" si="20"/>
        <v>195.3</v>
      </c>
      <c r="D51" s="2">
        <f t="shared" si="21"/>
        <v>112.9</v>
      </c>
      <c r="E51" s="2">
        <f t="shared" si="22"/>
        <v>240.1</v>
      </c>
    </row>
    <row r="52" spans="1:5" x14ac:dyDescent="0.35">
      <c r="A52">
        <f t="shared" si="18"/>
        <v>89</v>
      </c>
      <c r="B52" s="2">
        <f t="shared" si="19"/>
        <v>90.08</v>
      </c>
      <c r="C52" s="2">
        <f t="shared" si="20"/>
        <v>202.4</v>
      </c>
      <c r="D52" s="2">
        <f t="shared" si="21"/>
        <v>109.6</v>
      </c>
      <c r="E52" s="2">
        <f t="shared" si="22"/>
        <v>235.6</v>
      </c>
    </row>
    <row r="53" spans="1:5" x14ac:dyDescent="0.35">
      <c r="A53">
        <f t="shared" si="18"/>
        <v>91</v>
      </c>
      <c r="B53" s="2">
        <f t="shared" si="19"/>
        <v>92.14</v>
      </c>
      <c r="C53" s="2">
        <f t="shared" si="20"/>
        <v>209.4</v>
      </c>
      <c r="D53" s="2">
        <f t="shared" si="21"/>
        <v>106.5</v>
      </c>
      <c r="E53" s="2">
        <f t="shared" si="22"/>
        <v>232.1</v>
      </c>
    </row>
    <row r="54" spans="1:5" x14ac:dyDescent="0.35">
      <c r="A54">
        <f t="shared" si="18"/>
        <v>93</v>
      </c>
      <c r="B54" s="2">
        <f t="shared" si="19"/>
        <v>92.38</v>
      </c>
      <c r="C54" s="2">
        <f t="shared" si="20"/>
        <v>210.8</v>
      </c>
      <c r="D54" s="2">
        <f t="shared" si="21"/>
        <v>102.4</v>
      </c>
      <c r="E54" s="2">
        <f t="shared" si="22"/>
        <v>227.7</v>
      </c>
    </row>
    <row r="55" spans="1:5" x14ac:dyDescent="0.35">
      <c r="A55">
        <f t="shared" si="18"/>
        <v>95</v>
      </c>
      <c r="B55" s="2">
        <f t="shared" si="19"/>
        <v>91.61</v>
      </c>
      <c r="C55" s="2">
        <f t="shared" si="20"/>
        <v>210.7</v>
      </c>
      <c r="D55" s="2">
        <f t="shared" si="21"/>
        <v>97.17</v>
      </c>
      <c r="E55" s="2">
        <f t="shared" si="22"/>
        <v>219.3</v>
      </c>
    </row>
    <row r="56" spans="1:5" x14ac:dyDescent="0.35">
      <c r="A56">
        <f t="shared" si="18"/>
        <v>97</v>
      </c>
      <c r="B56" s="2">
        <f t="shared" si="19"/>
        <v>89.17</v>
      </c>
      <c r="C56" s="2">
        <f t="shared" si="20"/>
        <v>207.6</v>
      </c>
      <c r="D56" s="2">
        <f t="shared" si="21"/>
        <v>89.57</v>
      </c>
      <c r="E56" s="2">
        <f t="shared" si="22"/>
        <v>202.2</v>
      </c>
    </row>
    <row r="57" spans="1:5" x14ac:dyDescent="0.35">
      <c r="A57">
        <f t="shared" si="18"/>
        <v>99</v>
      </c>
      <c r="B57" s="2">
        <f t="shared" si="19"/>
        <v>80.7</v>
      </c>
      <c r="C57" s="2">
        <f t="shared" si="20"/>
        <v>188.3</v>
      </c>
      <c r="D57" s="2">
        <f t="shared" si="21"/>
        <v>78.16</v>
      </c>
      <c r="E57" s="2">
        <f t="shared" si="22"/>
        <v>175.5</v>
      </c>
    </row>
    <row r="58" spans="1:5" x14ac:dyDescent="0.35">
      <c r="A58">
        <f t="shared" si="18"/>
        <v>101</v>
      </c>
      <c r="B58" s="2">
        <f t="shared" si="19"/>
        <v>58.18</v>
      </c>
      <c r="C58" s="2">
        <f t="shared" si="20"/>
        <v>137.30000000000001</v>
      </c>
      <c r="D58" s="2">
        <f t="shared" si="21"/>
        <v>53.73</v>
      </c>
      <c r="E58" s="2">
        <f t="shared" si="22"/>
        <v>124.8</v>
      </c>
    </row>
  </sheetData>
  <mergeCells count="2">
    <mergeCell ref="B43:C43"/>
    <mergeCell ref="D43:E43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OOP</vt:lpstr>
      <vt:lpstr>OOP+MCD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Jones</dc:creator>
  <cp:lastModifiedBy>John Jones</cp:lastModifiedBy>
  <dcterms:created xsi:type="dcterms:W3CDTF">2022-09-22T20:43:51Z</dcterms:created>
  <dcterms:modified xsi:type="dcterms:W3CDTF">2023-07-20T22:41:15Z</dcterms:modified>
</cp:coreProperties>
</file>